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tate" sheetId="1" r:id="rId1"/>
    <sheet name="NorCal" sheetId="2" r:id="rId2"/>
    <sheet name="SoCal" sheetId="3" r:id="rId3"/>
  </sheets>
  <definedNames>
    <definedName name="_xlfn.CEILING.MATH" hidden="1">#NAME?</definedName>
    <definedName name="_xlnm.Print_Titles" localSheetId="0">'State'!$A:$A,'State'!$1:$2</definedName>
  </definedNames>
  <calcPr fullCalcOnLoad="1"/>
</workbook>
</file>

<file path=xl/sharedStrings.xml><?xml version="1.0" encoding="utf-8"?>
<sst xmlns="http://schemas.openxmlformats.org/spreadsheetml/2006/main" count="274" uniqueCount="142">
  <si>
    <t>Name of School</t>
  </si>
  <si>
    <t>Baseball</t>
  </si>
  <si>
    <t>Basketball</t>
  </si>
  <si>
    <t>Football</t>
  </si>
  <si>
    <t>Golf</t>
  </si>
  <si>
    <t>Soccer</t>
  </si>
  <si>
    <t>Swimming</t>
  </si>
  <si>
    <t>Tennis</t>
  </si>
  <si>
    <t>Volleyball</t>
  </si>
  <si>
    <t>Water Polo</t>
  </si>
  <si>
    <t>Wrestling</t>
  </si>
  <si>
    <t>MEN'S</t>
  </si>
  <si>
    <t>Softball</t>
  </si>
  <si>
    <t>Badminton</t>
  </si>
  <si>
    <t>WOMEN'S</t>
  </si>
  <si>
    <t>College of Alameda</t>
  </si>
  <si>
    <t>Allan Hancock College</t>
  </si>
  <si>
    <t>American River College</t>
  </si>
  <si>
    <t>Antelope Valley College</t>
  </si>
  <si>
    <t>Bakersfield College</t>
  </si>
  <si>
    <t>Barstow College</t>
  </si>
  <si>
    <t>Butte College</t>
  </si>
  <si>
    <t>Cabrillo College</t>
  </si>
  <si>
    <t>Canada College</t>
  </si>
  <si>
    <t>College of the Canyons</t>
  </si>
  <si>
    <t>Cerritos College</t>
  </si>
  <si>
    <t>Cerro Coso College</t>
  </si>
  <si>
    <t>Chabot College</t>
  </si>
  <si>
    <t>Chaffey College</t>
  </si>
  <si>
    <t>Citrus College</t>
  </si>
  <si>
    <t>Columbia College</t>
  </si>
  <si>
    <t>Contra Costa College</t>
  </si>
  <si>
    <t>Cosumnes River College</t>
  </si>
  <si>
    <t>Cuesta College</t>
  </si>
  <si>
    <t>Cuyamaca College</t>
  </si>
  <si>
    <t>Cypress College</t>
  </si>
  <si>
    <t>College of the Desert</t>
  </si>
  <si>
    <t>Diablo Valley College</t>
  </si>
  <si>
    <t>East Los Angeles College</t>
  </si>
  <si>
    <t>El Camino College</t>
  </si>
  <si>
    <t>Evergreen Valley College</t>
  </si>
  <si>
    <t>Feather River College</t>
  </si>
  <si>
    <t>Foothill College</t>
  </si>
  <si>
    <t>Fresno City College</t>
  </si>
  <si>
    <t>Fullerton College</t>
  </si>
  <si>
    <t>Gavilan College</t>
  </si>
  <si>
    <t>Glendale College</t>
  </si>
  <si>
    <t>Golden West College</t>
  </si>
  <si>
    <t>Grossmont College</t>
  </si>
  <si>
    <t>Hartnell College</t>
  </si>
  <si>
    <t>Imperial Valley College</t>
  </si>
  <si>
    <t>Irvine Valley College</t>
  </si>
  <si>
    <t>Laney College</t>
  </si>
  <si>
    <t>Las Positas College</t>
  </si>
  <si>
    <t>Lassen College</t>
  </si>
  <si>
    <t>Long Beach City College</t>
  </si>
  <si>
    <t>Los Medanos College</t>
  </si>
  <si>
    <t>College of Marin</t>
  </si>
  <si>
    <t>Mendocino College</t>
  </si>
  <si>
    <t>Merced College</t>
  </si>
  <si>
    <t>Merritt College</t>
  </si>
  <si>
    <t>MiraCosta College</t>
  </si>
  <si>
    <t>Mission College</t>
  </si>
  <si>
    <t>Modesto Jr. College</t>
  </si>
  <si>
    <t>Monterey Peninsula College</t>
  </si>
  <si>
    <t>Moorpark College</t>
  </si>
  <si>
    <t>Mt. San Antonio College</t>
  </si>
  <si>
    <t>Mt. San Jacinto College</t>
  </si>
  <si>
    <t>Napa Valley College</t>
  </si>
  <si>
    <t>Ohlone College</t>
  </si>
  <si>
    <t>Orange Coast College</t>
  </si>
  <si>
    <t>Oxnard College</t>
  </si>
  <si>
    <t>Palomar College</t>
  </si>
  <si>
    <t>Pasadena City College</t>
  </si>
  <si>
    <t>Porterville College</t>
  </si>
  <si>
    <t>Reedley College</t>
  </si>
  <si>
    <t>College of the Redwoods</t>
  </si>
  <si>
    <t>Rio Hondo College</t>
  </si>
  <si>
    <t>Sacramento City College</t>
  </si>
  <si>
    <t>Saddleback College</t>
  </si>
  <si>
    <t>San Bernardino Valley College</t>
  </si>
  <si>
    <t>San Diego City College</t>
  </si>
  <si>
    <t>San Diego Mesa College</t>
  </si>
  <si>
    <t>San Diego Miramar College</t>
  </si>
  <si>
    <t>City College of San Francisco</t>
  </si>
  <si>
    <t>San Joaquin Delta College</t>
  </si>
  <si>
    <t>San Jose City College</t>
  </si>
  <si>
    <t>College of San Mateo</t>
  </si>
  <si>
    <t>Santa Ana College</t>
  </si>
  <si>
    <t>Santiago Canyon College</t>
  </si>
  <si>
    <t>Santa Barbara City College</t>
  </si>
  <si>
    <t>Santa Monica College</t>
  </si>
  <si>
    <t>Santa Rosa Jr. College</t>
  </si>
  <si>
    <t>College of the Sequoias</t>
  </si>
  <si>
    <t>Shasta College</t>
  </si>
  <si>
    <t>Sierra College</t>
  </si>
  <si>
    <t>College of the Siskiyous</t>
  </si>
  <si>
    <t>Skyline College</t>
  </si>
  <si>
    <t>Solano College</t>
  </si>
  <si>
    <t>Southwestern College</t>
  </si>
  <si>
    <t>Taft College</t>
  </si>
  <si>
    <t>Ventura College</t>
  </si>
  <si>
    <t>Victor Valley College</t>
  </si>
  <si>
    <t>West Hills College-Lemoore</t>
  </si>
  <si>
    <t>West Los Angeles College</t>
  </si>
  <si>
    <t>Yuba College</t>
  </si>
  <si>
    <t>CC</t>
  </si>
  <si>
    <t>L.A. Harbor College</t>
  </si>
  <si>
    <t>L.A. Mission College</t>
  </si>
  <si>
    <t>L.A. Pierce College</t>
  </si>
  <si>
    <t>L.A. Southwest College</t>
  </si>
  <si>
    <t>L.A. Trade Tech College</t>
  </si>
  <si>
    <t>L.A. Valley College</t>
  </si>
  <si>
    <t>T &amp; F</t>
  </si>
  <si>
    <t>Total # of Sports</t>
  </si>
  <si>
    <t>Folsom Lake College</t>
  </si>
  <si>
    <t>West Valley College</t>
  </si>
  <si>
    <t>West Hills College-Coalinga</t>
  </si>
  <si>
    <t>Norco College</t>
  </si>
  <si>
    <t>De Anza College</t>
  </si>
  <si>
    <t>El Camino Compton Center</t>
  </si>
  <si>
    <t>Lake Tahoe Community College</t>
  </si>
  <si>
    <t>Riverside City College</t>
  </si>
  <si>
    <t>Clovis College</t>
  </si>
  <si>
    <t>Total</t>
  </si>
  <si>
    <t>Multiplied by 40%</t>
  </si>
  <si>
    <t>Current # of Regional Qualifers</t>
  </si>
  <si>
    <t>Difference</t>
  </si>
  <si>
    <t>NA</t>
  </si>
  <si>
    <t>Total # of Teams</t>
  </si>
  <si>
    <t>*the Difference is always rounded up</t>
  </si>
  <si>
    <t>Beach</t>
  </si>
  <si>
    <t xml:space="preserve"> </t>
  </si>
  <si>
    <t>Dropped WBB &amp; WSB - No Competitions</t>
  </si>
  <si>
    <t>Dropped WBD - No Competitions</t>
  </si>
  <si>
    <t>Dropped WTE - No Competitions</t>
  </si>
  <si>
    <t>Dropped WVB - no competitions</t>
  </si>
  <si>
    <t>Dropped MVB - 1 scrimmage</t>
  </si>
  <si>
    <t>Dropped WVB - No competitions</t>
  </si>
  <si>
    <t>Dropped WSB - No Competitions</t>
  </si>
  <si>
    <t>Dropped WSO (0), WSB (4)</t>
  </si>
  <si>
    <t>Dropped MGO - no competitions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</si>
</sst>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" fontId="0" fillId="35" borderId="0" xfId="0" applyNumberFormat="1" applyFill="1" applyBorder="1" applyAlignment="1">
      <alignment/>
    </xf>
    <xf numFmtId="1" fontId="0" fillId="35" borderId="0" xfId="0" applyNumberFormat="1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/>
    </xf>
    <xf numFmtId="0" fontId="0" fillId="0" borderId="29" xfId="0" applyFont="1" applyBorder="1" applyAlignment="1">
      <alignment/>
    </xf>
    <xf numFmtId="0" fontId="4" fillId="0" borderId="0" xfId="0" applyFont="1" applyAlignment="1">
      <alignment/>
    </xf>
    <xf numFmtId="168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Alignment="1">
      <alignment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Alignment="1">
      <alignment/>
    </xf>
    <xf numFmtId="0" fontId="0" fillId="36" borderId="20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7" borderId="15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8"/>
  <sheetViews>
    <sheetView tabSelected="1" zoomScalePageLayoutView="0" workbookViewId="0" topLeftCell="A88">
      <pane xSplit="1" topLeftCell="C1" activePane="topRight" state="frozen"/>
      <selection pane="topLeft" activeCell="A1" sqref="A1"/>
      <selection pane="topRight" activeCell="AA99" sqref="AA99"/>
    </sheetView>
  </sheetViews>
  <sheetFormatPr defaultColWidth="9.140625" defaultRowHeight="12.75"/>
  <cols>
    <col min="1" max="1" width="27.8515625" style="0" bestFit="1" customWidth="1"/>
    <col min="2" max="2" width="8.140625" style="0" customWidth="1"/>
    <col min="3" max="3" width="9.7109375" style="18" customWidth="1"/>
    <col min="4" max="4" width="3.57421875" style="0" customWidth="1"/>
    <col min="5" max="5" width="7.57421875" style="18" customWidth="1"/>
    <col min="6" max="6" width="4.28125" style="0" customWidth="1"/>
    <col min="7" max="7" width="6.8515625" style="18" customWidth="1"/>
    <col min="8" max="8" width="9.57421875" style="0" customWidth="1"/>
    <col min="9" max="9" width="6.421875" style="18" customWidth="1"/>
    <col min="10" max="10" width="5.57421875" style="0" customWidth="1"/>
    <col min="11" max="11" width="9.00390625" style="18" customWidth="1"/>
    <col min="12" max="12" width="10.28125" style="0" customWidth="1"/>
    <col min="13" max="13" width="8.8515625" style="18" customWidth="1"/>
    <col min="14" max="14" width="9.8515625" style="0" customWidth="1"/>
    <col min="15" max="15" width="9.7109375" style="18" customWidth="1"/>
    <col min="16" max="16" width="6.28125" style="18" bestFit="1" customWidth="1"/>
    <col min="17" max="17" width="3.57421875" style="0" customWidth="1"/>
    <col min="18" max="18" width="4.28125" style="18" customWidth="1"/>
    <col min="19" max="19" width="6.8515625" style="61" customWidth="1"/>
    <col min="20" max="20" width="7.140625" style="55" customWidth="1"/>
    <col min="21" max="21" width="9.57421875" style="61" customWidth="1"/>
    <col min="22" max="22" width="6.421875" style="55" customWidth="1"/>
    <col min="23" max="23" width="5.57421875" style="61" customWidth="1"/>
    <col min="24" max="24" width="9.00390625" style="55" customWidth="1"/>
    <col min="25" max="25" width="10.28125" style="61" customWidth="1"/>
    <col min="26" max="26" width="5.140625" style="0" customWidth="1"/>
    <col min="27" max="28" width="9.140625" style="55" customWidth="1"/>
  </cols>
  <sheetData>
    <row r="1" spans="1:26" ht="12.75">
      <c r="A1" s="10"/>
      <c r="B1" s="90" t="s">
        <v>11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  <c r="N1" s="87" t="s">
        <v>14</v>
      </c>
      <c r="O1" s="88"/>
      <c r="P1" s="88"/>
      <c r="Q1" s="88"/>
      <c r="R1" s="88"/>
      <c r="S1" s="88"/>
      <c r="T1" s="88"/>
      <c r="U1" s="88"/>
      <c r="V1" s="88"/>
      <c r="W1" s="88"/>
      <c r="X1" s="88"/>
      <c r="Y1" s="89"/>
      <c r="Z1" s="10"/>
    </row>
    <row r="2" spans="1:26" ht="13.5" thickBot="1">
      <c r="A2" s="80" t="s">
        <v>0</v>
      </c>
      <c r="B2" s="9" t="s">
        <v>1</v>
      </c>
      <c r="C2" s="19" t="s">
        <v>2</v>
      </c>
      <c r="D2" s="8" t="s">
        <v>106</v>
      </c>
      <c r="E2" s="19" t="s">
        <v>3</v>
      </c>
      <c r="F2" s="8" t="s">
        <v>4</v>
      </c>
      <c r="G2" s="19" t="s">
        <v>5</v>
      </c>
      <c r="H2" s="8" t="s">
        <v>6</v>
      </c>
      <c r="I2" s="19" t="s">
        <v>7</v>
      </c>
      <c r="J2" s="8" t="s">
        <v>113</v>
      </c>
      <c r="K2" s="19" t="s">
        <v>8</v>
      </c>
      <c r="L2" s="8" t="s">
        <v>9</v>
      </c>
      <c r="M2" s="25" t="s">
        <v>10</v>
      </c>
      <c r="N2" s="8" t="s">
        <v>13</v>
      </c>
      <c r="O2" s="30" t="s">
        <v>2</v>
      </c>
      <c r="P2" s="86" t="s">
        <v>131</v>
      </c>
      <c r="Q2" s="8" t="s">
        <v>106</v>
      </c>
      <c r="R2" s="19" t="s">
        <v>4</v>
      </c>
      <c r="S2" s="56" t="s">
        <v>5</v>
      </c>
      <c r="T2" s="51" t="s">
        <v>12</v>
      </c>
      <c r="U2" s="56" t="s">
        <v>6</v>
      </c>
      <c r="V2" s="51" t="s">
        <v>7</v>
      </c>
      <c r="W2" s="56" t="s">
        <v>113</v>
      </c>
      <c r="X2" s="51" t="s">
        <v>8</v>
      </c>
      <c r="Y2" s="63" t="s">
        <v>9</v>
      </c>
      <c r="Z2" s="11"/>
    </row>
    <row r="3" spans="1:27" ht="12.75">
      <c r="A3" s="74" t="s">
        <v>15</v>
      </c>
      <c r="B3" s="1"/>
      <c r="C3" s="20">
        <v>1</v>
      </c>
      <c r="D3" s="7"/>
      <c r="E3" s="20"/>
      <c r="F3" s="7"/>
      <c r="G3" s="20"/>
      <c r="H3" s="7"/>
      <c r="I3" s="20"/>
      <c r="J3" s="7"/>
      <c r="K3" s="20"/>
      <c r="L3" s="7"/>
      <c r="M3" s="26"/>
      <c r="N3" s="7"/>
      <c r="O3" s="31"/>
      <c r="P3" s="52"/>
      <c r="Q3" s="7"/>
      <c r="R3" s="20"/>
      <c r="S3" s="57"/>
      <c r="T3" s="52"/>
      <c r="U3" s="57"/>
      <c r="V3" s="52"/>
      <c r="W3" s="57"/>
      <c r="X3" s="82">
        <v>1</v>
      </c>
      <c r="Y3" s="64"/>
      <c r="Z3" s="10">
        <f aca="true" t="shared" si="0" ref="Z3:Z34">SUM(B3:Y3)</f>
        <v>2</v>
      </c>
      <c r="AA3" s="55" t="s">
        <v>136</v>
      </c>
    </row>
    <row r="4" spans="1:27" ht="12.75">
      <c r="A4" s="74" t="s">
        <v>16</v>
      </c>
      <c r="B4" s="2">
        <v>1</v>
      </c>
      <c r="C4" s="21">
        <v>1</v>
      </c>
      <c r="D4" s="3"/>
      <c r="E4" s="21">
        <v>1</v>
      </c>
      <c r="F4" s="3" t="s">
        <v>132</v>
      </c>
      <c r="G4" s="21">
        <v>1</v>
      </c>
      <c r="H4" s="3"/>
      <c r="I4" s="21"/>
      <c r="J4" s="3">
        <v>1</v>
      </c>
      <c r="K4" s="21"/>
      <c r="L4" s="3"/>
      <c r="M4" s="27"/>
      <c r="N4" s="3"/>
      <c r="O4" s="32">
        <v>1</v>
      </c>
      <c r="P4" s="4"/>
      <c r="Q4" s="3">
        <v>1</v>
      </c>
      <c r="R4" s="21" t="s">
        <v>132</v>
      </c>
      <c r="S4" s="58">
        <v>1</v>
      </c>
      <c r="T4" s="4">
        <v>1</v>
      </c>
      <c r="U4" s="58">
        <v>1</v>
      </c>
      <c r="V4" s="4"/>
      <c r="W4" s="58">
        <v>1</v>
      </c>
      <c r="X4" s="4">
        <v>1</v>
      </c>
      <c r="Y4" s="65">
        <v>1</v>
      </c>
      <c r="Z4" s="12">
        <f t="shared" si="0"/>
        <v>13</v>
      </c>
      <c r="AA4" s="41" t="s">
        <v>141</v>
      </c>
    </row>
    <row r="5" spans="1:26" ht="12.75">
      <c r="A5" s="74" t="s">
        <v>17</v>
      </c>
      <c r="B5" s="2">
        <v>1</v>
      </c>
      <c r="C5" s="21">
        <v>1</v>
      </c>
      <c r="D5" s="3">
        <v>1</v>
      </c>
      <c r="E5" s="21">
        <v>1</v>
      </c>
      <c r="F5" s="3">
        <v>1</v>
      </c>
      <c r="G5" s="21">
        <v>1</v>
      </c>
      <c r="H5" s="3">
        <v>1</v>
      </c>
      <c r="I5" s="21">
        <v>1</v>
      </c>
      <c r="J5" s="3">
        <v>1</v>
      </c>
      <c r="K5" s="21"/>
      <c r="L5" s="3">
        <v>1</v>
      </c>
      <c r="M5" s="27"/>
      <c r="N5" s="3"/>
      <c r="O5" s="32">
        <v>1</v>
      </c>
      <c r="P5" s="4"/>
      <c r="Q5" s="3">
        <v>1</v>
      </c>
      <c r="R5" s="21">
        <v>1</v>
      </c>
      <c r="S5" s="58">
        <v>1</v>
      </c>
      <c r="T5" s="4">
        <v>1</v>
      </c>
      <c r="U5" s="58">
        <v>1</v>
      </c>
      <c r="V5" s="4">
        <v>1</v>
      </c>
      <c r="W5" s="58">
        <v>1</v>
      </c>
      <c r="X5" s="4">
        <v>1</v>
      </c>
      <c r="Y5" s="65">
        <v>1</v>
      </c>
      <c r="Z5" s="12">
        <f t="shared" si="0"/>
        <v>20</v>
      </c>
    </row>
    <row r="6" spans="1:26" ht="12.75">
      <c r="A6" s="74" t="s">
        <v>18</v>
      </c>
      <c r="B6" s="2">
        <v>1</v>
      </c>
      <c r="C6" s="21">
        <v>1</v>
      </c>
      <c r="D6" s="3">
        <v>1</v>
      </c>
      <c r="E6" s="21">
        <v>1</v>
      </c>
      <c r="F6" s="3">
        <v>1</v>
      </c>
      <c r="G6" s="21">
        <v>1</v>
      </c>
      <c r="H6" s="3"/>
      <c r="I6" s="21"/>
      <c r="J6" s="3">
        <v>1</v>
      </c>
      <c r="K6" s="21">
        <v>1</v>
      </c>
      <c r="L6" s="3"/>
      <c r="M6" s="27"/>
      <c r="N6" s="3"/>
      <c r="O6" s="32">
        <v>1</v>
      </c>
      <c r="P6" s="4">
        <v>1</v>
      </c>
      <c r="Q6" s="3">
        <v>1</v>
      </c>
      <c r="R6" s="21">
        <v>1</v>
      </c>
      <c r="S6" s="58">
        <v>1</v>
      </c>
      <c r="T6" s="4">
        <v>1</v>
      </c>
      <c r="U6" s="58"/>
      <c r="V6" s="4">
        <v>1</v>
      </c>
      <c r="W6" s="58">
        <v>1</v>
      </c>
      <c r="X6" s="4">
        <v>1</v>
      </c>
      <c r="Y6" s="65"/>
      <c r="Z6" s="12">
        <f t="shared" si="0"/>
        <v>17</v>
      </c>
    </row>
    <row r="7" spans="1:26" ht="12.75">
      <c r="A7" s="74" t="s">
        <v>19</v>
      </c>
      <c r="B7" s="2">
        <v>1</v>
      </c>
      <c r="C7" s="21">
        <v>1</v>
      </c>
      <c r="D7" s="3">
        <v>1</v>
      </c>
      <c r="E7" s="21">
        <v>1</v>
      </c>
      <c r="F7" s="3">
        <v>1</v>
      </c>
      <c r="G7" s="21">
        <v>1</v>
      </c>
      <c r="H7" s="3">
        <v>1</v>
      </c>
      <c r="I7" s="21">
        <v>1</v>
      </c>
      <c r="J7" s="3">
        <v>1</v>
      </c>
      <c r="K7" s="21"/>
      <c r="L7" s="3"/>
      <c r="M7" s="27">
        <v>1</v>
      </c>
      <c r="N7" s="3"/>
      <c r="O7" s="32">
        <v>1</v>
      </c>
      <c r="P7" s="4">
        <v>1</v>
      </c>
      <c r="Q7" s="4">
        <v>1</v>
      </c>
      <c r="R7" s="21">
        <v>1</v>
      </c>
      <c r="S7" s="58">
        <v>1</v>
      </c>
      <c r="T7" s="4">
        <v>1</v>
      </c>
      <c r="U7" s="58">
        <v>1</v>
      </c>
      <c r="V7" s="4">
        <v>1</v>
      </c>
      <c r="W7" s="58">
        <v>1</v>
      </c>
      <c r="X7" s="4">
        <v>1</v>
      </c>
      <c r="Y7" s="65"/>
      <c r="Z7" s="12">
        <f t="shared" si="0"/>
        <v>20</v>
      </c>
    </row>
    <row r="8" spans="1:27" ht="12.75">
      <c r="A8" s="74" t="s">
        <v>20</v>
      </c>
      <c r="B8" s="2">
        <v>1</v>
      </c>
      <c r="C8" s="21">
        <v>1</v>
      </c>
      <c r="D8" s="3"/>
      <c r="E8" s="21"/>
      <c r="F8" s="3"/>
      <c r="G8" s="21"/>
      <c r="H8" s="3"/>
      <c r="I8" s="21"/>
      <c r="J8" s="3"/>
      <c r="K8" s="21"/>
      <c r="L8" s="3"/>
      <c r="M8" s="27"/>
      <c r="N8" s="3"/>
      <c r="O8" s="32">
        <v>1</v>
      </c>
      <c r="P8" s="4"/>
      <c r="Q8" s="3"/>
      <c r="R8" s="21"/>
      <c r="S8" s="58"/>
      <c r="T8" s="71" t="s">
        <v>132</v>
      </c>
      <c r="U8" s="58"/>
      <c r="V8" s="4"/>
      <c r="W8" s="58"/>
      <c r="X8" s="4"/>
      <c r="Y8" s="65"/>
      <c r="Z8" s="12">
        <f t="shared" si="0"/>
        <v>3</v>
      </c>
      <c r="AA8" s="55" t="s">
        <v>139</v>
      </c>
    </row>
    <row r="9" spans="1:26" ht="12.75">
      <c r="A9" s="74" t="s">
        <v>21</v>
      </c>
      <c r="B9" s="2">
        <v>1</v>
      </c>
      <c r="C9" s="21">
        <v>1</v>
      </c>
      <c r="D9" s="3">
        <v>1</v>
      </c>
      <c r="E9" s="21">
        <v>1</v>
      </c>
      <c r="F9" s="3"/>
      <c r="G9" s="21">
        <v>1</v>
      </c>
      <c r="H9" s="3"/>
      <c r="I9" s="21"/>
      <c r="J9" s="3">
        <v>1</v>
      </c>
      <c r="K9" s="21"/>
      <c r="L9" s="3"/>
      <c r="M9" s="27"/>
      <c r="N9" s="3"/>
      <c r="O9" s="32">
        <v>1</v>
      </c>
      <c r="P9" s="4"/>
      <c r="Q9" s="3">
        <v>1</v>
      </c>
      <c r="R9" s="21">
        <v>1</v>
      </c>
      <c r="S9" s="58">
        <v>1</v>
      </c>
      <c r="T9" s="4">
        <v>1</v>
      </c>
      <c r="U9" s="58"/>
      <c r="V9" s="4"/>
      <c r="W9" s="58">
        <v>1</v>
      </c>
      <c r="X9" s="4">
        <v>1</v>
      </c>
      <c r="Y9" s="65"/>
      <c r="Z9" s="12">
        <f t="shared" si="0"/>
        <v>13</v>
      </c>
    </row>
    <row r="10" spans="1:27" ht="12.75">
      <c r="A10" s="74" t="s">
        <v>22</v>
      </c>
      <c r="B10" s="2">
        <v>1</v>
      </c>
      <c r="C10" s="21">
        <v>1</v>
      </c>
      <c r="D10" s="3"/>
      <c r="E10" s="21">
        <v>1</v>
      </c>
      <c r="F10" s="3"/>
      <c r="G10" s="21">
        <v>1</v>
      </c>
      <c r="H10" s="3">
        <v>1</v>
      </c>
      <c r="I10" s="21">
        <v>1</v>
      </c>
      <c r="J10" s="3"/>
      <c r="K10" s="21"/>
      <c r="L10" s="3">
        <v>1</v>
      </c>
      <c r="M10" s="27"/>
      <c r="N10" s="3"/>
      <c r="O10" s="32">
        <v>1</v>
      </c>
      <c r="P10" s="4">
        <v>1</v>
      </c>
      <c r="Q10" s="3"/>
      <c r="R10" s="21"/>
      <c r="S10" s="58">
        <v>1</v>
      </c>
      <c r="T10">
        <v>1</v>
      </c>
      <c r="U10" s="58">
        <v>1</v>
      </c>
      <c r="V10" s="4">
        <v>1</v>
      </c>
      <c r="W10" s="58"/>
      <c r="X10" s="4">
        <v>1</v>
      </c>
      <c r="Y10" s="65">
        <v>1</v>
      </c>
      <c r="Z10" s="12">
        <f t="shared" si="0"/>
        <v>15</v>
      </c>
      <c r="AA10" s="41"/>
    </row>
    <row r="11" spans="1:26" ht="12.75">
      <c r="A11" s="74" t="s">
        <v>23</v>
      </c>
      <c r="B11" s="2">
        <v>1</v>
      </c>
      <c r="C11" s="21">
        <v>1</v>
      </c>
      <c r="D11" s="3"/>
      <c r="E11" s="21"/>
      <c r="F11" s="3"/>
      <c r="G11" s="21">
        <v>1</v>
      </c>
      <c r="H11" s="3"/>
      <c r="I11" s="21"/>
      <c r="J11" s="3"/>
      <c r="K11" s="21"/>
      <c r="L11" s="3"/>
      <c r="M11" s="27"/>
      <c r="N11" s="3"/>
      <c r="O11" s="32"/>
      <c r="P11" s="4"/>
      <c r="Q11" s="3"/>
      <c r="R11" s="21">
        <v>1</v>
      </c>
      <c r="S11" s="58">
        <v>1</v>
      </c>
      <c r="T11" s="4"/>
      <c r="U11" s="58"/>
      <c r="V11" s="4">
        <v>1</v>
      </c>
      <c r="W11" s="58"/>
      <c r="X11" s="4">
        <v>1</v>
      </c>
      <c r="Y11" s="65"/>
      <c r="Z11" s="12">
        <f t="shared" si="0"/>
        <v>7</v>
      </c>
    </row>
    <row r="12" spans="1:26" ht="12.75">
      <c r="A12" s="74" t="s">
        <v>24</v>
      </c>
      <c r="B12" s="2">
        <v>1</v>
      </c>
      <c r="C12" s="21">
        <v>1</v>
      </c>
      <c r="D12" s="3">
        <v>1</v>
      </c>
      <c r="E12" s="21">
        <v>1</v>
      </c>
      <c r="F12" s="3">
        <v>1</v>
      </c>
      <c r="G12" s="21">
        <v>1</v>
      </c>
      <c r="H12" s="3">
        <v>1</v>
      </c>
      <c r="I12" s="21"/>
      <c r="J12" s="3">
        <v>1</v>
      </c>
      <c r="K12" s="21"/>
      <c r="L12" s="3"/>
      <c r="M12" s="27"/>
      <c r="N12" s="3"/>
      <c r="O12" s="32">
        <v>1</v>
      </c>
      <c r="P12" s="4"/>
      <c r="Q12" s="3">
        <v>1</v>
      </c>
      <c r="R12" s="21">
        <v>1</v>
      </c>
      <c r="S12" s="58">
        <v>1</v>
      </c>
      <c r="T12" s="4">
        <v>1</v>
      </c>
      <c r="U12" s="58">
        <v>1</v>
      </c>
      <c r="V12" s="4"/>
      <c r="W12" s="58">
        <v>1</v>
      </c>
      <c r="X12" s="4">
        <v>1</v>
      </c>
      <c r="Y12" s="65"/>
      <c r="Z12" s="12">
        <f t="shared" si="0"/>
        <v>16</v>
      </c>
    </row>
    <row r="13" spans="1:26" ht="12.75">
      <c r="A13" s="74" t="s">
        <v>25</v>
      </c>
      <c r="B13" s="2">
        <v>1</v>
      </c>
      <c r="C13" s="21">
        <v>1</v>
      </c>
      <c r="D13" s="3">
        <v>1</v>
      </c>
      <c r="E13" s="21">
        <v>1</v>
      </c>
      <c r="F13" s="3"/>
      <c r="G13" s="21">
        <v>1</v>
      </c>
      <c r="H13" s="3">
        <v>1</v>
      </c>
      <c r="I13" s="21">
        <v>1</v>
      </c>
      <c r="J13" s="3">
        <v>1</v>
      </c>
      <c r="K13" s="21"/>
      <c r="L13" s="3">
        <v>1</v>
      </c>
      <c r="M13" s="27">
        <v>1</v>
      </c>
      <c r="N13" s="3"/>
      <c r="O13" s="32">
        <v>1</v>
      </c>
      <c r="P13" s="4"/>
      <c r="Q13" s="4">
        <v>1</v>
      </c>
      <c r="R13" s="21"/>
      <c r="S13" s="58">
        <v>1</v>
      </c>
      <c r="T13" s="4">
        <v>1</v>
      </c>
      <c r="U13" s="58">
        <v>1</v>
      </c>
      <c r="V13" s="4">
        <v>1</v>
      </c>
      <c r="W13" s="58">
        <v>1</v>
      </c>
      <c r="X13" s="4">
        <v>1</v>
      </c>
      <c r="Y13" s="65">
        <v>1</v>
      </c>
      <c r="Z13" s="12">
        <f t="shared" si="0"/>
        <v>19</v>
      </c>
    </row>
    <row r="14" spans="1:26" ht="12.75">
      <c r="A14" s="74" t="s">
        <v>26</v>
      </c>
      <c r="B14" s="2">
        <v>1</v>
      </c>
      <c r="C14" s="21">
        <v>1</v>
      </c>
      <c r="D14" s="3"/>
      <c r="E14" s="21"/>
      <c r="F14" s="3"/>
      <c r="G14" s="21"/>
      <c r="H14" s="3"/>
      <c r="I14" s="21"/>
      <c r="J14" s="3"/>
      <c r="K14" s="21"/>
      <c r="L14" s="3"/>
      <c r="M14" s="27"/>
      <c r="N14" s="3"/>
      <c r="O14" s="32"/>
      <c r="P14" s="4"/>
      <c r="Q14" s="3"/>
      <c r="R14" s="21"/>
      <c r="S14" s="58">
        <v>1</v>
      </c>
      <c r="T14" s="4">
        <v>1</v>
      </c>
      <c r="U14" s="58"/>
      <c r="V14" s="4"/>
      <c r="W14" s="58"/>
      <c r="X14" s="4">
        <v>1</v>
      </c>
      <c r="Y14" s="65"/>
      <c r="Z14" s="12">
        <f t="shared" si="0"/>
        <v>5</v>
      </c>
    </row>
    <row r="15" spans="1:26" ht="12.75">
      <c r="A15" s="74" t="s">
        <v>27</v>
      </c>
      <c r="B15" s="2">
        <v>1</v>
      </c>
      <c r="C15" s="21">
        <v>1</v>
      </c>
      <c r="D15" s="3"/>
      <c r="E15" s="21">
        <v>1</v>
      </c>
      <c r="F15" s="3">
        <v>1</v>
      </c>
      <c r="G15" s="21">
        <v>1</v>
      </c>
      <c r="H15" s="3">
        <v>1</v>
      </c>
      <c r="I15" s="21">
        <v>1</v>
      </c>
      <c r="J15" s="3">
        <v>1</v>
      </c>
      <c r="K15" s="21"/>
      <c r="L15" s="3"/>
      <c r="M15" s="27">
        <v>1</v>
      </c>
      <c r="N15" s="3"/>
      <c r="O15" s="32">
        <v>1</v>
      </c>
      <c r="P15" s="4"/>
      <c r="Q15" s="3"/>
      <c r="R15" s="21"/>
      <c r="S15" s="58">
        <v>1</v>
      </c>
      <c r="T15" s="4">
        <v>1</v>
      </c>
      <c r="U15" s="58">
        <v>1</v>
      </c>
      <c r="V15" s="4">
        <v>1</v>
      </c>
      <c r="W15" s="58">
        <v>1</v>
      </c>
      <c r="X15" s="4">
        <v>1</v>
      </c>
      <c r="Y15" s="65"/>
      <c r="Z15" s="12">
        <f t="shared" si="0"/>
        <v>16</v>
      </c>
    </row>
    <row r="16" spans="1:26" ht="12.75">
      <c r="A16" s="74" t="s">
        <v>28</v>
      </c>
      <c r="B16" s="2">
        <v>1</v>
      </c>
      <c r="C16" s="21">
        <v>1</v>
      </c>
      <c r="D16" s="3">
        <v>1</v>
      </c>
      <c r="E16" s="21">
        <v>1</v>
      </c>
      <c r="F16" s="3"/>
      <c r="G16" s="21">
        <v>1</v>
      </c>
      <c r="H16" s="3">
        <v>1</v>
      </c>
      <c r="I16" s="21"/>
      <c r="J16" s="3"/>
      <c r="K16" s="21"/>
      <c r="L16" s="3">
        <v>1</v>
      </c>
      <c r="M16" s="27"/>
      <c r="N16" s="3"/>
      <c r="O16" s="32">
        <v>1</v>
      </c>
      <c r="P16" s="4"/>
      <c r="Q16" s="3">
        <v>1</v>
      </c>
      <c r="R16" s="21"/>
      <c r="S16" s="58">
        <v>1</v>
      </c>
      <c r="T16" s="4">
        <v>1</v>
      </c>
      <c r="U16" s="58">
        <v>1</v>
      </c>
      <c r="V16" s="4"/>
      <c r="W16" s="58"/>
      <c r="X16" s="4">
        <v>1</v>
      </c>
      <c r="Y16" s="65">
        <v>1</v>
      </c>
      <c r="Z16" s="12">
        <f t="shared" si="0"/>
        <v>14</v>
      </c>
    </row>
    <row r="17" spans="1:26" ht="12.75">
      <c r="A17" s="74" t="s">
        <v>29</v>
      </c>
      <c r="B17" s="2">
        <v>1</v>
      </c>
      <c r="C17" s="21">
        <v>1</v>
      </c>
      <c r="D17" s="3">
        <v>1</v>
      </c>
      <c r="E17" s="21">
        <v>1</v>
      </c>
      <c r="F17" s="3">
        <v>1</v>
      </c>
      <c r="G17" s="21">
        <v>1</v>
      </c>
      <c r="H17" s="3"/>
      <c r="I17" s="21"/>
      <c r="J17" s="3"/>
      <c r="K17" s="21"/>
      <c r="L17" s="3">
        <v>1</v>
      </c>
      <c r="M17" s="27"/>
      <c r="N17" s="3"/>
      <c r="O17" s="32">
        <v>1</v>
      </c>
      <c r="P17" s="4"/>
      <c r="Q17" s="4">
        <v>1</v>
      </c>
      <c r="R17" s="21">
        <v>1</v>
      </c>
      <c r="S17" s="58">
        <v>1</v>
      </c>
      <c r="T17" s="4">
        <v>1</v>
      </c>
      <c r="U17" s="58">
        <v>1</v>
      </c>
      <c r="V17" s="4"/>
      <c r="W17" s="58"/>
      <c r="X17" s="4">
        <v>1</v>
      </c>
      <c r="Y17" s="65">
        <v>1</v>
      </c>
      <c r="Z17" s="12">
        <f t="shared" si="0"/>
        <v>15</v>
      </c>
    </row>
    <row r="18" spans="1:26" ht="12.75">
      <c r="A18" s="74" t="s">
        <v>123</v>
      </c>
      <c r="B18" s="2"/>
      <c r="C18" s="21"/>
      <c r="D18" s="3"/>
      <c r="E18" s="21"/>
      <c r="F18" s="3"/>
      <c r="G18" s="21">
        <v>1</v>
      </c>
      <c r="H18" s="3">
        <v>1</v>
      </c>
      <c r="I18" s="21"/>
      <c r="J18" s="3"/>
      <c r="K18" s="21"/>
      <c r="L18" s="3"/>
      <c r="M18" s="27"/>
      <c r="N18" s="3"/>
      <c r="O18" s="32"/>
      <c r="P18" s="4"/>
      <c r="Q18" s="4"/>
      <c r="R18" s="21"/>
      <c r="S18" s="58">
        <v>1</v>
      </c>
      <c r="T18" s="4"/>
      <c r="U18" s="58">
        <v>1</v>
      </c>
      <c r="V18" s="4"/>
      <c r="W18" s="58"/>
      <c r="X18" s="4"/>
      <c r="Y18" s="65"/>
      <c r="Z18" s="12">
        <f t="shared" si="0"/>
        <v>4</v>
      </c>
    </row>
    <row r="19" spans="1:26" ht="12.75">
      <c r="A19" s="74" t="s">
        <v>30</v>
      </c>
      <c r="B19" s="2"/>
      <c r="C19" s="21">
        <v>1</v>
      </c>
      <c r="D19" s="3"/>
      <c r="E19" s="21"/>
      <c r="F19" s="3"/>
      <c r="G19" s="21"/>
      <c r="H19" s="3"/>
      <c r="I19" s="21"/>
      <c r="J19" s="3"/>
      <c r="K19" s="21"/>
      <c r="L19" s="3"/>
      <c r="M19" s="27"/>
      <c r="N19" s="3"/>
      <c r="O19" s="32"/>
      <c r="P19" s="4"/>
      <c r="Q19" s="3"/>
      <c r="R19" s="21"/>
      <c r="S19" s="58"/>
      <c r="T19" s="4"/>
      <c r="U19" s="58"/>
      <c r="V19" s="4"/>
      <c r="W19" s="58"/>
      <c r="X19" s="4">
        <v>1</v>
      </c>
      <c r="Y19" s="65"/>
      <c r="Z19" s="12">
        <f t="shared" si="0"/>
        <v>2</v>
      </c>
    </row>
    <row r="20" spans="1:27" ht="12.75">
      <c r="A20" s="74" t="s">
        <v>31</v>
      </c>
      <c r="B20" s="2">
        <v>1</v>
      </c>
      <c r="C20" s="21">
        <v>1</v>
      </c>
      <c r="D20" s="3"/>
      <c r="E20" s="21">
        <v>1</v>
      </c>
      <c r="F20" s="3"/>
      <c r="G20" s="21">
        <v>1</v>
      </c>
      <c r="H20" s="3"/>
      <c r="I20" s="21"/>
      <c r="J20" s="3"/>
      <c r="K20" s="20"/>
      <c r="L20" s="3"/>
      <c r="M20" s="27"/>
      <c r="N20" s="3"/>
      <c r="O20" s="32">
        <v>1</v>
      </c>
      <c r="P20" s="4"/>
      <c r="Q20" s="3"/>
      <c r="R20" s="21"/>
      <c r="S20" s="83">
        <v>1</v>
      </c>
      <c r="T20" s="83">
        <v>1</v>
      </c>
      <c r="U20" s="58"/>
      <c r="V20" s="4"/>
      <c r="W20" s="58"/>
      <c r="X20" s="4">
        <v>1</v>
      </c>
      <c r="Y20" s="65"/>
      <c r="Z20" s="12">
        <f t="shared" si="0"/>
        <v>8</v>
      </c>
      <c r="AA20" s="55" t="s">
        <v>140</v>
      </c>
    </row>
    <row r="21" spans="1:26" ht="12.75">
      <c r="A21" s="74" t="s">
        <v>32</v>
      </c>
      <c r="B21" s="2">
        <v>1</v>
      </c>
      <c r="C21" s="21">
        <v>1</v>
      </c>
      <c r="D21" s="3"/>
      <c r="E21" s="21"/>
      <c r="F21" s="3"/>
      <c r="G21" s="21">
        <v>1</v>
      </c>
      <c r="H21" s="3"/>
      <c r="I21" s="21">
        <v>1</v>
      </c>
      <c r="J21" s="3"/>
      <c r="K21" s="21"/>
      <c r="L21" s="3"/>
      <c r="M21" s="27"/>
      <c r="N21" s="3"/>
      <c r="O21" s="32">
        <v>1</v>
      </c>
      <c r="P21" s="4"/>
      <c r="Q21" s="3"/>
      <c r="R21" s="21"/>
      <c r="S21" s="58">
        <v>1</v>
      </c>
      <c r="T21" s="4">
        <v>1</v>
      </c>
      <c r="U21" s="58">
        <v>1</v>
      </c>
      <c r="V21" s="4">
        <v>1</v>
      </c>
      <c r="W21" s="58"/>
      <c r="X21" s="4">
        <v>1</v>
      </c>
      <c r="Y21" s="65"/>
      <c r="Z21" s="12">
        <f t="shared" si="0"/>
        <v>10</v>
      </c>
    </row>
    <row r="22" spans="1:26" ht="12.75">
      <c r="A22" s="74" t="s">
        <v>33</v>
      </c>
      <c r="B22" s="2">
        <v>1</v>
      </c>
      <c r="C22" s="21">
        <v>1</v>
      </c>
      <c r="D22" s="3">
        <v>1</v>
      </c>
      <c r="E22" s="21"/>
      <c r="F22" s="3"/>
      <c r="G22" s="21"/>
      <c r="H22" s="3">
        <v>1</v>
      </c>
      <c r="I22" s="21"/>
      <c r="J22" s="3">
        <v>1</v>
      </c>
      <c r="K22" s="21"/>
      <c r="L22" s="3">
        <v>1</v>
      </c>
      <c r="M22" s="27">
        <v>1</v>
      </c>
      <c r="N22" s="3"/>
      <c r="O22" s="32">
        <v>1</v>
      </c>
      <c r="P22" s="4"/>
      <c r="Q22" s="4">
        <v>1</v>
      </c>
      <c r="R22" s="21"/>
      <c r="S22" s="58">
        <v>1</v>
      </c>
      <c r="T22" s="4">
        <v>1</v>
      </c>
      <c r="U22" s="58">
        <v>1</v>
      </c>
      <c r="V22" s="4"/>
      <c r="W22" s="58">
        <v>1</v>
      </c>
      <c r="X22" s="4">
        <v>1</v>
      </c>
      <c r="Y22" s="65">
        <v>1</v>
      </c>
      <c r="Z22" s="12">
        <f t="shared" si="0"/>
        <v>15</v>
      </c>
    </row>
    <row r="23" spans="1:26" ht="12.75">
      <c r="A23" s="74" t="s">
        <v>34</v>
      </c>
      <c r="B23" s="2"/>
      <c r="C23" s="21">
        <v>1</v>
      </c>
      <c r="D23" s="3">
        <v>1</v>
      </c>
      <c r="E23" s="21"/>
      <c r="F23" s="3">
        <v>1</v>
      </c>
      <c r="G23" s="21">
        <v>1</v>
      </c>
      <c r="H23" s="3"/>
      <c r="I23" s="21"/>
      <c r="J23" s="3">
        <v>1</v>
      </c>
      <c r="K23" s="21"/>
      <c r="L23" s="3"/>
      <c r="M23" s="27"/>
      <c r="N23" s="3"/>
      <c r="O23" s="32"/>
      <c r="P23" s="4"/>
      <c r="Q23" s="3">
        <v>1</v>
      </c>
      <c r="R23" s="21">
        <v>1</v>
      </c>
      <c r="S23" s="58">
        <v>1</v>
      </c>
      <c r="T23" s="4"/>
      <c r="U23" s="58"/>
      <c r="V23" s="4">
        <v>1</v>
      </c>
      <c r="W23" s="58">
        <v>1</v>
      </c>
      <c r="X23" s="4">
        <v>1</v>
      </c>
      <c r="Y23" s="65"/>
      <c r="Z23" s="12">
        <f t="shared" si="0"/>
        <v>11</v>
      </c>
    </row>
    <row r="24" spans="1:26" ht="12.75">
      <c r="A24" s="74" t="s">
        <v>35</v>
      </c>
      <c r="B24" s="2">
        <v>1</v>
      </c>
      <c r="C24" s="21">
        <v>1</v>
      </c>
      <c r="D24" s="3"/>
      <c r="E24" s="21"/>
      <c r="F24" s="34">
        <v>1</v>
      </c>
      <c r="G24" s="21">
        <v>1</v>
      </c>
      <c r="H24" s="3">
        <v>1</v>
      </c>
      <c r="I24" s="21">
        <v>1</v>
      </c>
      <c r="J24" s="3"/>
      <c r="K24" s="21"/>
      <c r="L24" s="3"/>
      <c r="M24" s="27"/>
      <c r="N24" s="3"/>
      <c r="O24" s="32">
        <v>1</v>
      </c>
      <c r="P24" s="4">
        <v>1</v>
      </c>
      <c r="Q24" s="3"/>
      <c r="R24" s="21"/>
      <c r="S24" s="58">
        <v>1</v>
      </c>
      <c r="T24" s="4">
        <v>1</v>
      </c>
      <c r="U24" s="58">
        <v>1</v>
      </c>
      <c r="V24" s="4">
        <v>1</v>
      </c>
      <c r="W24" s="58"/>
      <c r="X24" s="4">
        <v>1</v>
      </c>
      <c r="Y24" s="65">
        <v>1</v>
      </c>
      <c r="Z24" s="12">
        <f t="shared" si="0"/>
        <v>14</v>
      </c>
    </row>
    <row r="25" spans="1:26" ht="12.75">
      <c r="A25" s="74" t="s">
        <v>119</v>
      </c>
      <c r="B25" s="2">
        <v>1</v>
      </c>
      <c r="C25" s="21">
        <v>1</v>
      </c>
      <c r="D25" s="3">
        <v>1</v>
      </c>
      <c r="E25" s="21">
        <v>1</v>
      </c>
      <c r="F25" s="3"/>
      <c r="G25" s="21">
        <v>1</v>
      </c>
      <c r="H25" s="3">
        <v>1</v>
      </c>
      <c r="I25" s="21">
        <v>1</v>
      </c>
      <c r="J25" s="3">
        <v>1</v>
      </c>
      <c r="K25" s="21"/>
      <c r="L25" s="3">
        <v>1</v>
      </c>
      <c r="M25" s="27"/>
      <c r="N25" s="3">
        <v>1</v>
      </c>
      <c r="O25" s="32">
        <v>1</v>
      </c>
      <c r="P25" s="4"/>
      <c r="Q25" s="4">
        <v>1</v>
      </c>
      <c r="R25" s="21"/>
      <c r="S25" s="58">
        <v>1</v>
      </c>
      <c r="T25" s="4">
        <v>1</v>
      </c>
      <c r="U25" s="58">
        <v>1</v>
      </c>
      <c r="V25" s="4">
        <v>1</v>
      </c>
      <c r="W25" s="58">
        <v>1</v>
      </c>
      <c r="X25" s="4">
        <v>1</v>
      </c>
      <c r="Y25" s="65">
        <v>1</v>
      </c>
      <c r="Z25" s="12">
        <f t="shared" si="0"/>
        <v>19</v>
      </c>
    </row>
    <row r="26" spans="1:27" ht="12.75">
      <c r="A26" s="74" t="s">
        <v>36</v>
      </c>
      <c r="B26" s="2">
        <v>1</v>
      </c>
      <c r="C26" s="21">
        <v>1</v>
      </c>
      <c r="D26" s="3">
        <v>1</v>
      </c>
      <c r="E26" s="21">
        <v>1</v>
      </c>
      <c r="F26" s="72">
        <v>1</v>
      </c>
      <c r="G26" s="73">
        <v>1</v>
      </c>
      <c r="H26" s="3"/>
      <c r="I26" s="21">
        <v>1</v>
      </c>
      <c r="J26" s="3"/>
      <c r="K26" s="21"/>
      <c r="L26" s="3"/>
      <c r="M26" s="27"/>
      <c r="N26" s="3"/>
      <c r="O26" s="32">
        <v>1</v>
      </c>
      <c r="P26" s="4"/>
      <c r="Q26" s="4">
        <v>1</v>
      </c>
      <c r="R26" s="73">
        <v>1</v>
      </c>
      <c r="S26" s="58">
        <v>1</v>
      </c>
      <c r="T26" s="4">
        <v>1</v>
      </c>
      <c r="U26" s="58"/>
      <c r="V26" s="83">
        <v>1</v>
      </c>
      <c r="W26" s="58"/>
      <c r="X26" s="4">
        <v>1</v>
      </c>
      <c r="Y26" s="65"/>
      <c r="Z26" s="12">
        <f t="shared" si="0"/>
        <v>14</v>
      </c>
      <c r="AA26" s="55" t="s">
        <v>135</v>
      </c>
    </row>
    <row r="27" spans="1:27" ht="12.75">
      <c r="A27" s="74" t="s">
        <v>37</v>
      </c>
      <c r="B27" s="2">
        <v>1</v>
      </c>
      <c r="C27" s="21">
        <v>1</v>
      </c>
      <c r="D27" s="3">
        <v>1</v>
      </c>
      <c r="E27" s="21">
        <v>1</v>
      </c>
      <c r="F27" s="3"/>
      <c r="G27" s="21"/>
      <c r="H27" s="3">
        <v>1</v>
      </c>
      <c r="I27" s="21">
        <v>1</v>
      </c>
      <c r="J27" s="3">
        <v>1</v>
      </c>
      <c r="K27" s="21"/>
      <c r="L27" s="3">
        <v>1</v>
      </c>
      <c r="M27" s="27"/>
      <c r="N27" s="3"/>
      <c r="O27" s="32">
        <v>1</v>
      </c>
      <c r="P27" s="4"/>
      <c r="Q27" s="4">
        <v>1</v>
      </c>
      <c r="R27" s="21"/>
      <c r="S27" s="58">
        <v>1</v>
      </c>
      <c r="T27" s="4">
        <v>1</v>
      </c>
      <c r="U27" s="58">
        <v>1</v>
      </c>
      <c r="V27" s="83">
        <v>1</v>
      </c>
      <c r="W27" s="58">
        <v>1</v>
      </c>
      <c r="X27" s="4">
        <v>1</v>
      </c>
      <c r="Y27" s="65">
        <v>1</v>
      </c>
      <c r="Z27" s="12">
        <f t="shared" si="0"/>
        <v>17</v>
      </c>
      <c r="AA27" s="55" t="s">
        <v>135</v>
      </c>
    </row>
    <row r="28" spans="1:26" ht="12.75">
      <c r="A28" s="74" t="s">
        <v>38</v>
      </c>
      <c r="B28" s="2">
        <v>1</v>
      </c>
      <c r="C28" s="21">
        <v>1</v>
      </c>
      <c r="D28" s="3">
        <v>1</v>
      </c>
      <c r="E28" s="21">
        <v>1</v>
      </c>
      <c r="F28" s="3"/>
      <c r="G28" s="21">
        <v>1</v>
      </c>
      <c r="H28" s="3"/>
      <c r="I28" s="21"/>
      <c r="J28" s="3">
        <v>1</v>
      </c>
      <c r="K28" s="21"/>
      <c r="L28" s="3"/>
      <c r="M28" s="27">
        <v>1</v>
      </c>
      <c r="N28" s="3">
        <v>1</v>
      </c>
      <c r="O28" s="32">
        <v>1</v>
      </c>
      <c r="P28" s="4"/>
      <c r="Q28" s="3">
        <v>1</v>
      </c>
      <c r="R28" s="21"/>
      <c r="S28" s="58">
        <v>1</v>
      </c>
      <c r="T28" s="4">
        <v>1</v>
      </c>
      <c r="U28" s="58">
        <v>1</v>
      </c>
      <c r="V28" s="4"/>
      <c r="W28" s="58">
        <v>1</v>
      </c>
      <c r="X28" s="4">
        <v>1</v>
      </c>
      <c r="Y28" s="65">
        <v>1</v>
      </c>
      <c r="Z28" s="12">
        <f t="shared" si="0"/>
        <v>16</v>
      </c>
    </row>
    <row r="29" spans="1:26" ht="12.75">
      <c r="A29" s="74" t="s">
        <v>39</v>
      </c>
      <c r="B29" s="2">
        <v>1</v>
      </c>
      <c r="C29" s="21">
        <v>1</v>
      </c>
      <c r="D29" s="3">
        <v>1</v>
      </c>
      <c r="E29" s="21">
        <v>1</v>
      </c>
      <c r="F29" s="3">
        <v>1</v>
      </c>
      <c r="G29" s="21">
        <v>1</v>
      </c>
      <c r="H29" s="3">
        <v>1</v>
      </c>
      <c r="I29" s="21">
        <v>1</v>
      </c>
      <c r="J29" s="3">
        <v>1</v>
      </c>
      <c r="K29" s="21">
        <v>1</v>
      </c>
      <c r="L29" s="3">
        <v>1</v>
      </c>
      <c r="M29" s="27"/>
      <c r="N29" s="3">
        <v>1</v>
      </c>
      <c r="O29" s="32">
        <v>1</v>
      </c>
      <c r="P29" s="4">
        <v>1</v>
      </c>
      <c r="Q29" s="3">
        <v>1</v>
      </c>
      <c r="R29" s="21"/>
      <c r="S29" s="58">
        <v>1</v>
      </c>
      <c r="T29" s="4">
        <v>1</v>
      </c>
      <c r="U29" s="58">
        <v>1</v>
      </c>
      <c r="V29" s="4">
        <v>1</v>
      </c>
      <c r="W29" s="58">
        <v>1</v>
      </c>
      <c r="X29" s="4">
        <v>1</v>
      </c>
      <c r="Y29" s="65">
        <v>1</v>
      </c>
      <c r="Z29" s="12">
        <f t="shared" si="0"/>
        <v>22</v>
      </c>
    </row>
    <row r="30" spans="1:26" ht="12.75">
      <c r="A30" s="74" t="s">
        <v>120</v>
      </c>
      <c r="B30" s="2">
        <v>1</v>
      </c>
      <c r="C30" s="21">
        <v>1</v>
      </c>
      <c r="D30" s="74" t="s">
        <v>132</v>
      </c>
      <c r="E30" s="21">
        <v>1</v>
      </c>
      <c r="F30" s="74" t="s">
        <v>132</v>
      </c>
      <c r="G30" s="73">
        <v>1</v>
      </c>
      <c r="H30" s="74" t="s">
        <v>132</v>
      </c>
      <c r="I30" s="73" t="s">
        <v>132</v>
      </c>
      <c r="J30" s="74" t="s">
        <v>132</v>
      </c>
      <c r="K30" s="73" t="s">
        <v>132</v>
      </c>
      <c r="L30" s="74" t="s">
        <v>132</v>
      </c>
      <c r="M30" s="27"/>
      <c r="N30" s="3">
        <v>1</v>
      </c>
      <c r="O30" s="32">
        <v>1</v>
      </c>
      <c r="P30" s="71" t="s">
        <v>132</v>
      </c>
      <c r="Q30" s="74" t="s">
        <v>132</v>
      </c>
      <c r="R30" s="73" t="s">
        <v>132</v>
      </c>
      <c r="S30" s="58">
        <v>1</v>
      </c>
      <c r="T30" s="4">
        <v>1</v>
      </c>
      <c r="U30" s="75" t="s">
        <v>132</v>
      </c>
      <c r="V30" s="71" t="s">
        <v>132</v>
      </c>
      <c r="W30" s="75" t="s">
        <v>132</v>
      </c>
      <c r="X30" s="71" t="s">
        <v>132</v>
      </c>
      <c r="Y30" s="76" t="s">
        <v>132</v>
      </c>
      <c r="Z30" s="12">
        <f t="shared" si="0"/>
        <v>8</v>
      </c>
    </row>
    <row r="31" spans="1:26" ht="12.75">
      <c r="A31" s="74" t="s">
        <v>40</v>
      </c>
      <c r="B31" s="2"/>
      <c r="C31" s="21"/>
      <c r="D31" s="3"/>
      <c r="E31" s="21"/>
      <c r="F31" s="3"/>
      <c r="G31" s="21">
        <v>1</v>
      </c>
      <c r="H31" s="3"/>
      <c r="I31" s="21"/>
      <c r="J31" s="3"/>
      <c r="K31" s="21"/>
      <c r="L31" s="3"/>
      <c r="M31" s="27"/>
      <c r="N31" s="3"/>
      <c r="O31" s="32"/>
      <c r="P31" s="4"/>
      <c r="Q31" s="3"/>
      <c r="R31" s="21"/>
      <c r="S31" s="58">
        <v>1</v>
      </c>
      <c r="T31" s="4"/>
      <c r="U31" s="58"/>
      <c r="V31" s="4"/>
      <c r="W31" s="58"/>
      <c r="X31" s="4"/>
      <c r="Y31" s="65"/>
      <c r="Z31" s="12">
        <f t="shared" si="0"/>
        <v>2</v>
      </c>
    </row>
    <row r="32" spans="1:26" ht="12.75">
      <c r="A32" s="74" t="s">
        <v>41</v>
      </c>
      <c r="B32" s="2">
        <v>1</v>
      </c>
      <c r="C32" s="21">
        <v>1</v>
      </c>
      <c r="D32" s="3"/>
      <c r="E32" s="21">
        <v>1</v>
      </c>
      <c r="F32" s="3"/>
      <c r="G32" s="21">
        <v>1</v>
      </c>
      <c r="H32" s="3"/>
      <c r="I32" s="21"/>
      <c r="J32" s="3"/>
      <c r="K32" s="21"/>
      <c r="L32" s="3"/>
      <c r="M32" s="27"/>
      <c r="N32" s="3"/>
      <c r="O32" s="32">
        <v>1</v>
      </c>
      <c r="P32" s="4">
        <v>1</v>
      </c>
      <c r="Q32" s="3"/>
      <c r="R32" s="21"/>
      <c r="S32" s="58">
        <v>1</v>
      </c>
      <c r="T32" s="4">
        <v>1</v>
      </c>
      <c r="U32" s="58"/>
      <c r="V32" s="4"/>
      <c r="W32" s="58">
        <v>1</v>
      </c>
      <c r="X32" s="4">
        <v>1</v>
      </c>
      <c r="Y32" s="65"/>
      <c r="Z32" s="12">
        <f t="shared" si="0"/>
        <v>10</v>
      </c>
    </row>
    <row r="33" spans="1:26" ht="12.75">
      <c r="A33" s="74" t="s">
        <v>115</v>
      </c>
      <c r="B33" s="2">
        <v>1</v>
      </c>
      <c r="C33" s="21"/>
      <c r="D33" s="3"/>
      <c r="E33" s="21"/>
      <c r="F33" s="3">
        <v>1</v>
      </c>
      <c r="G33" s="21">
        <v>1</v>
      </c>
      <c r="H33" s="3"/>
      <c r="I33" s="21">
        <v>1</v>
      </c>
      <c r="J33" s="3"/>
      <c r="K33" s="21"/>
      <c r="L33" s="3"/>
      <c r="M33" s="27"/>
      <c r="N33" s="3"/>
      <c r="O33" s="32"/>
      <c r="P33" s="4"/>
      <c r="Q33" s="3"/>
      <c r="R33" s="21"/>
      <c r="S33" s="58">
        <v>1</v>
      </c>
      <c r="T33" s="4">
        <v>1</v>
      </c>
      <c r="U33" s="58"/>
      <c r="V33" s="4">
        <v>1</v>
      </c>
      <c r="W33" s="58"/>
      <c r="X33" s="4">
        <v>1</v>
      </c>
      <c r="Y33" s="65"/>
      <c r="Z33" s="12">
        <f t="shared" si="0"/>
        <v>8</v>
      </c>
    </row>
    <row r="34" spans="1:27" ht="12.75">
      <c r="A34" s="74" t="s">
        <v>42</v>
      </c>
      <c r="B34" s="2"/>
      <c r="C34" s="21">
        <v>1</v>
      </c>
      <c r="D34" s="3"/>
      <c r="E34" s="21">
        <v>1</v>
      </c>
      <c r="F34" s="3"/>
      <c r="G34" s="21">
        <v>1</v>
      </c>
      <c r="H34" s="3">
        <v>1</v>
      </c>
      <c r="I34" s="21">
        <v>1</v>
      </c>
      <c r="J34" s="3"/>
      <c r="K34" s="21"/>
      <c r="L34" s="3"/>
      <c r="M34" s="27"/>
      <c r="N34" s="3"/>
      <c r="O34" s="32">
        <v>1</v>
      </c>
      <c r="P34" s="4">
        <v>1</v>
      </c>
      <c r="Q34" s="3"/>
      <c r="R34" s="21"/>
      <c r="S34" s="58">
        <v>1</v>
      </c>
      <c r="T34" s="4">
        <v>1</v>
      </c>
      <c r="U34" s="58">
        <v>1</v>
      </c>
      <c r="V34" s="4">
        <v>1</v>
      </c>
      <c r="W34" s="58"/>
      <c r="X34" s="4">
        <v>1</v>
      </c>
      <c r="Y34" s="65">
        <v>1</v>
      </c>
      <c r="Z34" s="12">
        <f t="shared" si="0"/>
        <v>13</v>
      </c>
      <c r="AA34" s="41"/>
    </row>
    <row r="35" spans="1:26" ht="12.75">
      <c r="A35" s="74" t="s">
        <v>43</v>
      </c>
      <c r="B35" s="2">
        <v>1</v>
      </c>
      <c r="C35" s="21">
        <v>1</v>
      </c>
      <c r="D35" s="3">
        <v>1</v>
      </c>
      <c r="E35" s="21">
        <v>1</v>
      </c>
      <c r="F35" s="3">
        <v>1</v>
      </c>
      <c r="G35" s="21">
        <v>1</v>
      </c>
      <c r="H35" s="3"/>
      <c r="I35" s="21">
        <v>1</v>
      </c>
      <c r="J35" s="3">
        <v>1</v>
      </c>
      <c r="K35" s="21"/>
      <c r="L35" s="3"/>
      <c r="M35" s="27">
        <v>1</v>
      </c>
      <c r="N35" s="4">
        <v>1</v>
      </c>
      <c r="O35" s="32">
        <v>1</v>
      </c>
      <c r="P35" s="4"/>
      <c r="Q35" s="4">
        <v>1</v>
      </c>
      <c r="R35" s="21">
        <v>1</v>
      </c>
      <c r="S35" s="58">
        <v>1</v>
      </c>
      <c r="T35" s="4">
        <v>1</v>
      </c>
      <c r="U35" s="58">
        <v>1</v>
      </c>
      <c r="V35" s="4">
        <v>1</v>
      </c>
      <c r="W35" s="58">
        <v>1</v>
      </c>
      <c r="X35" s="4">
        <v>1</v>
      </c>
      <c r="Y35" s="65">
        <v>1</v>
      </c>
      <c r="Z35" s="12">
        <f aca="true" t="shared" si="1" ref="Z35:Z66">SUM(B35:Y35)</f>
        <v>20</v>
      </c>
    </row>
    <row r="36" spans="1:26" ht="12.75">
      <c r="A36" s="74" t="s">
        <v>44</v>
      </c>
      <c r="B36" s="2">
        <v>1</v>
      </c>
      <c r="C36" s="21">
        <v>1</v>
      </c>
      <c r="D36" s="3">
        <v>1</v>
      </c>
      <c r="E36" s="21">
        <v>1</v>
      </c>
      <c r="F36" s="3"/>
      <c r="G36" s="21">
        <v>1</v>
      </c>
      <c r="H36" s="3">
        <v>1</v>
      </c>
      <c r="I36" s="21">
        <v>1</v>
      </c>
      <c r="J36" s="3">
        <v>1</v>
      </c>
      <c r="K36" s="21">
        <v>1</v>
      </c>
      <c r="L36" s="3">
        <v>1</v>
      </c>
      <c r="M36" s="27"/>
      <c r="N36" s="4"/>
      <c r="O36" s="32">
        <v>1</v>
      </c>
      <c r="P36" s="4">
        <v>1</v>
      </c>
      <c r="Q36" s="4">
        <v>1</v>
      </c>
      <c r="R36" s="21">
        <v>1</v>
      </c>
      <c r="S36" s="58">
        <v>1</v>
      </c>
      <c r="T36" s="4">
        <v>1</v>
      </c>
      <c r="U36" s="58">
        <v>1</v>
      </c>
      <c r="V36" s="4">
        <v>1</v>
      </c>
      <c r="W36" s="58">
        <v>1</v>
      </c>
      <c r="X36" s="4">
        <v>1</v>
      </c>
      <c r="Y36" s="65">
        <v>1</v>
      </c>
      <c r="Z36" s="12">
        <f t="shared" si="1"/>
        <v>21</v>
      </c>
    </row>
    <row r="37" spans="1:26" ht="12.75">
      <c r="A37" s="74" t="s">
        <v>45</v>
      </c>
      <c r="B37" s="2">
        <v>1</v>
      </c>
      <c r="C37" s="21">
        <v>1</v>
      </c>
      <c r="D37" s="3"/>
      <c r="E37" s="21">
        <v>1</v>
      </c>
      <c r="F37" s="3"/>
      <c r="G37" s="21">
        <v>1</v>
      </c>
      <c r="H37" s="3"/>
      <c r="I37" s="21"/>
      <c r="J37" s="3"/>
      <c r="K37" s="21"/>
      <c r="L37" s="3"/>
      <c r="M37" s="27"/>
      <c r="N37" s="3"/>
      <c r="O37" s="32">
        <v>1</v>
      </c>
      <c r="P37" s="4">
        <v>1</v>
      </c>
      <c r="Q37" s="3"/>
      <c r="R37" s="21"/>
      <c r="S37" s="58"/>
      <c r="T37" s="4">
        <v>1</v>
      </c>
      <c r="U37" s="58"/>
      <c r="V37" s="4"/>
      <c r="W37" s="58"/>
      <c r="X37" s="4">
        <v>1</v>
      </c>
      <c r="Y37" s="65"/>
      <c r="Z37" s="12">
        <f t="shared" si="1"/>
        <v>8</v>
      </c>
    </row>
    <row r="38" spans="1:26" ht="12.75">
      <c r="A38" s="74" t="s">
        <v>46</v>
      </c>
      <c r="B38" s="2">
        <v>1</v>
      </c>
      <c r="C38" s="21">
        <v>1</v>
      </c>
      <c r="D38" s="3">
        <v>1</v>
      </c>
      <c r="E38" s="21">
        <v>1</v>
      </c>
      <c r="F38" s="34">
        <v>1</v>
      </c>
      <c r="G38" s="21">
        <v>1</v>
      </c>
      <c r="H38" s="3"/>
      <c r="I38" s="21">
        <v>1</v>
      </c>
      <c r="J38" s="3">
        <v>1</v>
      </c>
      <c r="K38" s="21"/>
      <c r="L38" s="3"/>
      <c r="M38" s="27"/>
      <c r="N38" s="3"/>
      <c r="O38" s="32">
        <v>1</v>
      </c>
      <c r="P38" s="4"/>
      <c r="Q38" s="3">
        <v>1</v>
      </c>
      <c r="R38" s="21">
        <v>1</v>
      </c>
      <c r="S38" s="58">
        <v>1</v>
      </c>
      <c r="T38" s="4">
        <v>1</v>
      </c>
      <c r="U38" s="58"/>
      <c r="V38" s="4">
        <v>1</v>
      </c>
      <c r="W38" s="58">
        <v>1</v>
      </c>
      <c r="X38" s="4">
        <v>1</v>
      </c>
      <c r="Y38" s="65"/>
      <c r="Z38" s="12">
        <f t="shared" si="1"/>
        <v>16</v>
      </c>
    </row>
    <row r="39" spans="1:26" ht="12.75">
      <c r="A39" s="74" t="s">
        <v>47</v>
      </c>
      <c r="B39" s="2">
        <v>1</v>
      </c>
      <c r="C39" s="21"/>
      <c r="D39" s="3">
        <v>1</v>
      </c>
      <c r="E39" s="21">
        <v>1</v>
      </c>
      <c r="F39" s="3"/>
      <c r="G39" s="21">
        <v>1</v>
      </c>
      <c r="H39" s="3">
        <v>1</v>
      </c>
      <c r="I39" s="21"/>
      <c r="J39" s="3">
        <v>1</v>
      </c>
      <c r="K39" s="21">
        <v>1</v>
      </c>
      <c r="L39" s="3">
        <v>1</v>
      </c>
      <c r="M39" s="27"/>
      <c r="N39" s="3"/>
      <c r="O39" s="32"/>
      <c r="P39" s="4">
        <v>1</v>
      </c>
      <c r="Q39" s="4">
        <v>1</v>
      </c>
      <c r="R39" s="21"/>
      <c r="S39" s="58">
        <v>1</v>
      </c>
      <c r="T39" s="4">
        <v>1</v>
      </c>
      <c r="U39" s="58">
        <v>1</v>
      </c>
      <c r="V39" s="4"/>
      <c r="W39" s="58">
        <v>1</v>
      </c>
      <c r="X39" s="4">
        <v>1</v>
      </c>
      <c r="Y39" s="65">
        <v>1</v>
      </c>
      <c r="Z39" s="12">
        <f t="shared" si="1"/>
        <v>16</v>
      </c>
    </row>
    <row r="40" spans="1:26" ht="12.75">
      <c r="A40" s="74" t="s">
        <v>48</v>
      </c>
      <c r="B40" s="2">
        <v>1</v>
      </c>
      <c r="C40" s="21">
        <v>1</v>
      </c>
      <c r="D40" s="3"/>
      <c r="E40" s="21">
        <v>1</v>
      </c>
      <c r="F40" s="3"/>
      <c r="G40" s="21"/>
      <c r="H40" s="3">
        <v>1</v>
      </c>
      <c r="I40" s="21">
        <v>1</v>
      </c>
      <c r="J40" s="3"/>
      <c r="K40" s="21">
        <v>1</v>
      </c>
      <c r="L40" s="3">
        <v>1</v>
      </c>
      <c r="M40" s="27"/>
      <c r="N40" s="4">
        <v>1</v>
      </c>
      <c r="O40" s="32">
        <v>1</v>
      </c>
      <c r="P40" s="4">
        <v>1</v>
      </c>
      <c r="Q40" s="4">
        <v>1</v>
      </c>
      <c r="R40" s="21"/>
      <c r="S40" s="58">
        <v>1</v>
      </c>
      <c r="T40" s="4">
        <v>1</v>
      </c>
      <c r="U40" s="58">
        <v>1</v>
      </c>
      <c r="V40" s="4">
        <v>1</v>
      </c>
      <c r="W40" s="58"/>
      <c r="X40" s="4">
        <v>1</v>
      </c>
      <c r="Y40" s="65">
        <v>1</v>
      </c>
      <c r="Z40" s="12">
        <f t="shared" si="1"/>
        <v>17</v>
      </c>
    </row>
    <row r="41" spans="1:26" ht="12.75">
      <c r="A41" s="74" t="s">
        <v>49</v>
      </c>
      <c r="B41" s="2">
        <v>1</v>
      </c>
      <c r="C41" s="21">
        <v>1</v>
      </c>
      <c r="D41" s="3">
        <v>1</v>
      </c>
      <c r="E41" s="21">
        <v>1</v>
      </c>
      <c r="F41" s="3"/>
      <c r="G41" s="21">
        <v>1</v>
      </c>
      <c r="H41" s="3"/>
      <c r="I41" s="21"/>
      <c r="J41" s="3">
        <v>1</v>
      </c>
      <c r="K41" s="21"/>
      <c r="L41" s="3"/>
      <c r="M41" s="27"/>
      <c r="N41" s="3"/>
      <c r="O41" s="32">
        <v>1</v>
      </c>
      <c r="P41" s="4"/>
      <c r="Q41" s="4">
        <v>1</v>
      </c>
      <c r="R41" s="21"/>
      <c r="S41" s="58">
        <v>1</v>
      </c>
      <c r="T41" s="4">
        <v>1</v>
      </c>
      <c r="U41" s="58"/>
      <c r="V41" s="4"/>
      <c r="W41" s="58">
        <v>1</v>
      </c>
      <c r="X41" s="4">
        <v>1</v>
      </c>
      <c r="Y41" s="65"/>
      <c r="Z41" s="12">
        <f t="shared" si="1"/>
        <v>12</v>
      </c>
    </row>
    <row r="42" spans="1:26" ht="12.75">
      <c r="A42" s="74" t="s">
        <v>50</v>
      </c>
      <c r="B42" s="2">
        <v>1</v>
      </c>
      <c r="C42" s="21">
        <v>1</v>
      </c>
      <c r="D42" s="3">
        <v>1</v>
      </c>
      <c r="E42" s="21"/>
      <c r="F42" s="3"/>
      <c r="G42" s="21">
        <v>1</v>
      </c>
      <c r="H42" s="3"/>
      <c r="I42" s="21">
        <v>1</v>
      </c>
      <c r="J42" s="3"/>
      <c r="K42" s="21"/>
      <c r="L42" s="3"/>
      <c r="M42" s="27"/>
      <c r="N42" s="3"/>
      <c r="O42" s="32">
        <v>1</v>
      </c>
      <c r="P42" s="4"/>
      <c r="Q42" s="3">
        <v>1</v>
      </c>
      <c r="R42" s="21"/>
      <c r="S42" s="58">
        <v>1</v>
      </c>
      <c r="T42" s="4">
        <v>1</v>
      </c>
      <c r="U42" s="58"/>
      <c r="V42" s="4">
        <v>1</v>
      </c>
      <c r="W42" s="58"/>
      <c r="X42" s="4">
        <v>1</v>
      </c>
      <c r="Y42" s="65"/>
      <c r="Z42" s="12">
        <f t="shared" si="1"/>
        <v>11</v>
      </c>
    </row>
    <row r="43" spans="1:26" ht="12.75">
      <c r="A43" s="74" t="s">
        <v>51</v>
      </c>
      <c r="B43" s="2">
        <v>1</v>
      </c>
      <c r="C43" s="21">
        <v>1</v>
      </c>
      <c r="D43" s="3"/>
      <c r="E43" s="21"/>
      <c r="F43" s="3">
        <v>1</v>
      </c>
      <c r="G43" s="21">
        <v>1</v>
      </c>
      <c r="H43" s="3"/>
      <c r="I43" s="21">
        <v>1</v>
      </c>
      <c r="J43" s="3"/>
      <c r="K43" s="21">
        <v>1</v>
      </c>
      <c r="L43" s="3"/>
      <c r="M43" s="27"/>
      <c r="N43" s="3">
        <v>1</v>
      </c>
      <c r="O43" s="32">
        <v>1</v>
      </c>
      <c r="P43" s="4">
        <v>1</v>
      </c>
      <c r="Q43" s="3"/>
      <c r="R43" s="21">
        <v>1</v>
      </c>
      <c r="S43" s="58">
        <v>1</v>
      </c>
      <c r="T43" s="4"/>
      <c r="U43" s="58"/>
      <c r="V43" s="4">
        <v>1</v>
      </c>
      <c r="W43" s="58"/>
      <c r="X43" s="4">
        <v>1</v>
      </c>
      <c r="Y43" s="65"/>
      <c r="Z43" s="12">
        <f t="shared" si="1"/>
        <v>13</v>
      </c>
    </row>
    <row r="44" spans="1:26" ht="12.75">
      <c r="A44" s="74" t="s">
        <v>121</v>
      </c>
      <c r="B44" s="2"/>
      <c r="C44" s="21"/>
      <c r="D44" s="3"/>
      <c r="E44" s="21"/>
      <c r="F44" s="3"/>
      <c r="G44" s="21">
        <v>1</v>
      </c>
      <c r="H44" s="3"/>
      <c r="I44" s="21"/>
      <c r="J44" s="3"/>
      <c r="K44" s="21"/>
      <c r="L44" s="3"/>
      <c r="M44" s="27"/>
      <c r="N44" s="3"/>
      <c r="O44" s="32"/>
      <c r="P44" s="4"/>
      <c r="Q44" s="3"/>
      <c r="R44" s="21"/>
      <c r="S44" s="58">
        <v>1</v>
      </c>
      <c r="T44" s="4"/>
      <c r="U44" s="58"/>
      <c r="V44" s="4"/>
      <c r="W44" s="58"/>
      <c r="X44" s="4"/>
      <c r="Y44" s="65"/>
      <c r="Z44" s="12">
        <f t="shared" si="1"/>
        <v>2</v>
      </c>
    </row>
    <row r="45" spans="1:26" ht="12.75">
      <c r="A45" s="74" t="s">
        <v>52</v>
      </c>
      <c r="B45" s="2">
        <v>1</v>
      </c>
      <c r="C45" s="21"/>
      <c r="D45" s="3"/>
      <c r="E45" s="21">
        <v>1</v>
      </c>
      <c r="F45" s="3"/>
      <c r="G45" s="21"/>
      <c r="H45" s="3"/>
      <c r="I45" s="21"/>
      <c r="J45" s="3"/>
      <c r="K45" s="21"/>
      <c r="L45" s="3"/>
      <c r="M45" s="27"/>
      <c r="N45" s="3"/>
      <c r="O45" s="32">
        <v>1</v>
      </c>
      <c r="P45" s="4"/>
      <c r="Q45" s="3"/>
      <c r="R45" s="21"/>
      <c r="S45" s="58"/>
      <c r="T45" s="4"/>
      <c r="U45" s="58">
        <v>1</v>
      </c>
      <c r="V45" s="4"/>
      <c r="W45" s="58">
        <v>1</v>
      </c>
      <c r="X45" s="4">
        <v>1</v>
      </c>
      <c r="Y45" s="65">
        <v>1</v>
      </c>
      <c r="Z45" s="12">
        <f t="shared" si="1"/>
        <v>7</v>
      </c>
    </row>
    <row r="46" spans="1:26" ht="12.75">
      <c r="A46" s="74" t="s">
        <v>53</v>
      </c>
      <c r="B46" s="2"/>
      <c r="C46" s="21">
        <v>1</v>
      </c>
      <c r="D46" s="3">
        <v>1</v>
      </c>
      <c r="E46" s="21"/>
      <c r="F46" s="3"/>
      <c r="G46" s="21">
        <v>1</v>
      </c>
      <c r="H46" s="3">
        <v>1</v>
      </c>
      <c r="I46" s="21"/>
      <c r="J46" s="3"/>
      <c r="K46" s="21"/>
      <c r="L46" s="3">
        <v>1</v>
      </c>
      <c r="M46" s="27"/>
      <c r="N46" s="3"/>
      <c r="O46" s="32">
        <v>1</v>
      </c>
      <c r="P46" s="4"/>
      <c r="Q46" s="3">
        <v>1</v>
      </c>
      <c r="R46" s="21"/>
      <c r="S46" s="58">
        <v>1</v>
      </c>
      <c r="T46" s="4"/>
      <c r="U46" s="58">
        <v>1</v>
      </c>
      <c r="V46" s="4"/>
      <c r="W46" s="58"/>
      <c r="X46" s="4"/>
      <c r="Y46" s="65">
        <v>1</v>
      </c>
      <c r="Z46" s="12">
        <f t="shared" si="1"/>
        <v>10</v>
      </c>
    </row>
    <row r="47" spans="1:26" ht="12.75">
      <c r="A47" s="74" t="s">
        <v>54</v>
      </c>
      <c r="B47" s="2">
        <v>1</v>
      </c>
      <c r="C47" s="21">
        <v>1</v>
      </c>
      <c r="D47" s="3"/>
      <c r="E47" s="21"/>
      <c r="F47" s="3"/>
      <c r="G47" s="21">
        <v>1</v>
      </c>
      <c r="H47" s="3"/>
      <c r="I47" s="21"/>
      <c r="J47" s="3"/>
      <c r="K47" s="21"/>
      <c r="L47" s="3"/>
      <c r="M47" s="27">
        <v>1</v>
      </c>
      <c r="N47" s="3"/>
      <c r="O47" s="32">
        <v>1</v>
      </c>
      <c r="P47" s="71" t="s">
        <v>132</v>
      </c>
      <c r="Q47" s="3"/>
      <c r="R47" s="21"/>
      <c r="S47" s="58">
        <v>1</v>
      </c>
      <c r="T47" s="4">
        <v>1</v>
      </c>
      <c r="U47" s="58"/>
      <c r="V47" s="4"/>
      <c r="W47" s="58"/>
      <c r="X47" s="4">
        <v>1</v>
      </c>
      <c r="Y47" s="65"/>
      <c r="Z47" s="12">
        <f t="shared" si="1"/>
        <v>8</v>
      </c>
    </row>
    <row r="48" spans="1:26" ht="12.75">
      <c r="A48" s="74" t="s">
        <v>55</v>
      </c>
      <c r="B48" s="2">
        <v>1</v>
      </c>
      <c r="C48" s="21">
        <v>1</v>
      </c>
      <c r="D48" s="3">
        <v>1</v>
      </c>
      <c r="E48" s="21">
        <v>1</v>
      </c>
      <c r="F48" s="3"/>
      <c r="G48" s="21">
        <v>1</v>
      </c>
      <c r="H48" s="3">
        <v>1</v>
      </c>
      <c r="I48" s="21"/>
      <c r="J48" s="3">
        <v>1</v>
      </c>
      <c r="K48" s="21">
        <v>1</v>
      </c>
      <c r="L48" s="3">
        <v>1</v>
      </c>
      <c r="M48" s="27"/>
      <c r="N48" s="3"/>
      <c r="O48" s="32">
        <v>1</v>
      </c>
      <c r="P48" s="4">
        <v>1</v>
      </c>
      <c r="Q48" s="4">
        <v>1</v>
      </c>
      <c r="R48" s="21"/>
      <c r="S48" s="58">
        <v>1</v>
      </c>
      <c r="T48" s="4">
        <v>1</v>
      </c>
      <c r="U48" s="58">
        <v>1</v>
      </c>
      <c r="V48" s="71" t="s">
        <v>132</v>
      </c>
      <c r="W48" s="58">
        <v>1</v>
      </c>
      <c r="X48" s="4">
        <v>1</v>
      </c>
      <c r="Y48" s="65">
        <v>1</v>
      </c>
      <c r="Z48" s="12">
        <f t="shared" si="1"/>
        <v>18</v>
      </c>
    </row>
    <row r="49" spans="1:26" ht="12.75">
      <c r="A49" s="74" t="s">
        <v>107</v>
      </c>
      <c r="B49" s="2">
        <v>1</v>
      </c>
      <c r="C49" s="21">
        <v>1</v>
      </c>
      <c r="D49" s="3"/>
      <c r="E49" s="21">
        <v>1</v>
      </c>
      <c r="F49" s="3"/>
      <c r="G49" s="21">
        <v>1</v>
      </c>
      <c r="H49" s="3"/>
      <c r="I49" s="21"/>
      <c r="J49" s="3"/>
      <c r="K49" s="21"/>
      <c r="L49" s="3"/>
      <c r="M49" s="27"/>
      <c r="N49" s="3"/>
      <c r="O49" s="32">
        <v>1</v>
      </c>
      <c r="P49" s="4"/>
      <c r="Q49" s="3">
        <v>1</v>
      </c>
      <c r="R49" s="21"/>
      <c r="S49" s="58">
        <v>1</v>
      </c>
      <c r="T49" s="4">
        <v>1</v>
      </c>
      <c r="U49" s="58"/>
      <c r="V49" s="4"/>
      <c r="W49" s="58"/>
      <c r="X49" s="4">
        <v>1</v>
      </c>
      <c r="Y49" s="65"/>
      <c r="Z49" s="12">
        <f t="shared" si="1"/>
        <v>9</v>
      </c>
    </row>
    <row r="50" spans="1:26" ht="12.75">
      <c r="A50" s="74" t="s">
        <v>108</v>
      </c>
      <c r="B50" s="2">
        <v>1</v>
      </c>
      <c r="C50" s="21"/>
      <c r="D50" s="3"/>
      <c r="E50" s="21"/>
      <c r="F50" s="3"/>
      <c r="G50" s="21">
        <v>1</v>
      </c>
      <c r="H50" s="3"/>
      <c r="I50" s="21"/>
      <c r="J50" s="3"/>
      <c r="K50" s="21"/>
      <c r="L50" s="3"/>
      <c r="M50" s="27"/>
      <c r="N50" s="3"/>
      <c r="O50" s="32"/>
      <c r="P50" s="77" t="s">
        <v>132</v>
      </c>
      <c r="Q50" s="3"/>
      <c r="R50" s="21"/>
      <c r="S50" s="58"/>
      <c r="T50" s="4">
        <v>1</v>
      </c>
      <c r="U50" s="58"/>
      <c r="V50" s="4"/>
      <c r="W50" s="58"/>
      <c r="X50" s="4">
        <v>1</v>
      </c>
      <c r="Y50" s="65"/>
      <c r="Z50" s="12">
        <f t="shared" si="1"/>
        <v>4</v>
      </c>
    </row>
    <row r="51" spans="1:26" ht="12.75">
      <c r="A51" s="74" t="s">
        <v>109</v>
      </c>
      <c r="B51" s="2">
        <v>1</v>
      </c>
      <c r="C51" s="21">
        <v>1</v>
      </c>
      <c r="D51" s="3"/>
      <c r="E51" s="21">
        <v>1</v>
      </c>
      <c r="F51" s="3"/>
      <c r="G51" s="21"/>
      <c r="H51" s="3">
        <v>1</v>
      </c>
      <c r="I51" s="21">
        <v>1</v>
      </c>
      <c r="J51" s="3"/>
      <c r="K51" s="21">
        <v>1</v>
      </c>
      <c r="L51" s="3"/>
      <c r="M51" s="27"/>
      <c r="N51" s="3"/>
      <c r="O51" s="32">
        <v>1</v>
      </c>
      <c r="P51" s="71" t="s">
        <v>132</v>
      </c>
      <c r="Q51" s="3"/>
      <c r="R51" s="21"/>
      <c r="S51" s="58">
        <v>1</v>
      </c>
      <c r="T51" s="4">
        <v>1</v>
      </c>
      <c r="U51" s="58">
        <v>1</v>
      </c>
      <c r="V51" s="4"/>
      <c r="W51" s="58"/>
      <c r="X51" s="4">
        <v>1</v>
      </c>
      <c r="Y51" s="65">
        <v>1</v>
      </c>
      <c r="Z51" s="12">
        <f t="shared" si="1"/>
        <v>12</v>
      </c>
    </row>
    <row r="52" spans="1:26" ht="12.75">
      <c r="A52" s="74" t="s">
        <v>110</v>
      </c>
      <c r="B52" s="2"/>
      <c r="C52" s="21">
        <v>1</v>
      </c>
      <c r="D52" s="3"/>
      <c r="E52" s="21">
        <v>1</v>
      </c>
      <c r="F52" s="3"/>
      <c r="G52" s="21"/>
      <c r="H52" s="3"/>
      <c r="I52" s="21"/>
      <c r="J52" s="3"/>
      <c r="K52" s="21"/>
      <c r="L52" s="3"/>
      <c r="M52" s="27"/>
      <c r="N52" s="3"/>
      <c r="O52" s="32">
        <v>1</v>
      </c>
      <c r="P52" s="4"/>
      <c r="Q52" s="3"/>
      <c r="R52" s="21"/>
      <c r="S52" s="58"/>
      <c r="T52" s="4"/>
      <c r="U52" s="58"/>
      <c r="V52" s="4"/>
      <c r="W52" s="58"/>
      <c r="X52" s="4"/>
      <c r="Y52" s="65"/>
      <c r="Z52" s="12">
        <f t="shared" si="1"/>
        <v>3</v>
      </c>
    </row>
    <row r="53" spans="1:26" ht="12.75">
      <c r="A53" s="74" t="s">
        <v>111</v>
      </c>
      <c r="B53" s="2"/>
      <c r="C53" s="21">
        <v>1</v>
      </c>
      <c r="D53" s="3"/>
      <c r="E53" s="21"/>
      <c r="F53" s="3"/>
      <c r="G53" s="21"/>
      <c r="H53" s="3">
        <v>1</v>
      </c>
      <c r="I53" s="21"/>
      <c r="J53" s="3"/>
      <c r="K53" s="21">
        <v>1</v>
      </c>
      <c r="L53" s="3">
        <v>1</v>
      </c>
      <c r="M53" s="27"/>
      <c r="N53" s="3"/>
      <c r="O53" s="32">
        <v>1</v>
      </c>
      <c r="P53" s="4"/>
      <c r="Q53" s="3"/>
      <c r="R53" s="21"/>
      <c r="S53" s="58"/>
      <c r="T53" s="4"/>
      <c r="U53" s="58">
        <v>1</v>
      </c>
      <c r="V53" s="4"/>
      <c r="W53" s="58"/>
      <c r="X53" s="4">
        <v>1</v>
      </c>
      <c r="Y53" s="65">
        <v>1</v>
      </c>
      <c r="Z53" s="12">
        <f t="shared" si="1"/>
        <v>8</v>
      </c>
    </row>
    <row r="54" spans="1:26" ht="12.75">
      <c r="A54" s="74" t="s">
        <v>112</v>
      </c>
      <c r="B54" s="2">
        <v>1</v>
      </c>
      <c r="C54" s="21">
        <v>1</v>
      </c>
      <c r="D54" s="3"/>
      <c r="E54" s="21">
        <v>1</v>
      </c>
      <c r="F54" s="3"/>
      <c r="G54" s="21"/>
      <c r="H54" s="3">
        <v>1</v>
      </c>
      <c r="I54" s="21"/>
      <c r="J54" s="3"/>
      <c r="K54" s="21"/>
      <c r="L54" s="3">
        <v>1</v>
      </c>
      <c r="M54" s="27"/>
      <c r="N54" s="3"/>
      <c r="O54" s="32">
        <v>1</v>
      </c>
      <c r="P54" s="4"/>
      <c r="Q54" s="4"/>
      <c r="R54" s="21"/>
      <c r="S54" s="58">
        <v>1</v>
      </c>
      <c r="T54" s="4">
        <v>1</v>
      </c>
      <c r="U54" s="58">
        <v>1</v>
      </c>
      <c r="V54" s="4"/>
      <c r="W54" s="58"/>
      <c r="X54" s="4"/>
      <c r="Y54" s="65">
        <v>1</v>
      </c>
      <c r="Z54" s="12">
        <f t="shared" si="1"/>
        <v>10</v>
      </c>
    </row>
    <row r="55" spans="1:26" ht="12.75">
      <c r="A55" s="74" t="s">
        <v>56</v>
      </c>
      <c r="B55" s="2">
        <v>1</v>
      </c>
      <c r="C55" s="21">
        <v>1</v>
      </c>
      <c r="D55" s="3"/>
      <c r="E55" s="21">
        <v>1</v>
      </c>
      <c r="F55" s="3"/>
      <c r="G55" s="21"/>
      <c r="H55" s="3"/>
      <c r="I55" s="21"/>
      <c r="J55" s="3"/>
      <c r="K55" s="21"/>
      <c r="L55" s="3"/>
      <c r="M55" s="27"/>
      <c r="N55" s="3"/>
      <c r="O55" s="32">
        <v>1</v>
      </c>
      <c r="P55" s="4"/>
      <c r="Q55" s="3"/>
      <c r="R55" s="21"/>
      <c r="S55" s="58">
        <v>1</v>
      </c>
      <c r="T55" s="4">
        <v>1</v>
      </c>
      <c r="U55" s="58"/>
      <c r="V55" s="4"/>
      <c r="W55" s="58"/>
      <c r="X55" s="4">
        <v>1</v>
      </c>
      <c r="Y55" s="65"/>
      <c r="Z55" s="12">
        <f t="shared" si="1"/>
        <v>7</v>
      </c>
    </row>
    <row r="56" spans="1:27" ht="12.75">
      <c r="A56" s="74" t="s">
        <v>57</v>
      </c>
      <c r="B56" s="2">
        <v>1</v>
      </c>
      <c r="C56" s="21">
        <v>1</v>
      </c>
      <c r="D56" s="3"/>
      <c r="E56" s="21"/>
      <c r="F56" s="3"/>
      <c r="G56" s="21">
        <v>1</v>
      </c>
      <c r="H56" s="74">
        <v>1</v>
      </c>
      <c r="I56" s="21"/>
      <c r="J56" s="3">
        <v>1</v>
      </c>
      <c r="K56" s="21"/>
      <c r="L56" s="3"/>
      <c r="M56" s="27"/>
      <c r="N56" s="3"/>
      <c r="O56" s="32">
        <v>1</v>
      </c>
      <c r="P56" s="4"/>
      <c r="Q56" s="3"/>
      <c r="R56" s="21"/>
      <c r="S56" s="58">
        <v>1</v>
      </c>
      <c r="T56" s="4"/>
      <c r="U56" s="58">
        <v>1</v>
      </c>
      <c r="V56" s="4"/>
      <c r="W56" s="58">
        <v>1</v>
      </c>
      <c r="X56" s="83">
        <v>1</v>
      </c>
      <c r="Y56" s="65"/>
      <c r="Z56" s="12">
        <f t="shared" si="1"/>
        <v>10</v>
      </c>
      <c r="AA56" s="55" t="s">
        <v>138</v>
      </c>
    </row>
    <row r="57" spans="1:26" ht="12.75">
      <c r="A57" s="74" t="s">
        <v>58</v>
      </c>
      <c r="B57" s="2">
        <v>1</v>
      </c>
      <c r="C57" s="21">
        <v>1</v>
      </c>
      <c r="D57" s="3"/>
      <c r="E57" s="21">
        <v>1</v>
      </c>
      <c r="F57" s="3"/>
      <c r="G57" s="21">
        <v>1</v>
      </c>
      <c r="H57" s="3"/>
      <c r="I57" s="21"/>
      <c r="J57" s="3"/>
      <c r="K57" s="21"/>
      <c r="L57" s="3"/>
      <c r="M57" s="27"/>
      <c r="N57" s="3"/>
      <c r="O57" s="32">
        <v>1</v>
      </c>
      <c r="P57" s="4"/>
      <c r="Q57" s="3"/>
      <c r="R57" s="21">
        <v>1</v>
      </c>
      <c r="S57" s="58">
        <v>1</v>
      </c>
      <c r="T57" s="4">
        <v>1</v>
      </c>
      <c r="U57" s="58"/>
      <c r="V57" s="4"/>
      <c r="W57" s="58"/>
      <c r="X57">
        <v>1</v>
      </c>
      <c r="Y57" s="65"/>
      <c r="Z57" s="12">
        <f t="shared" si="1"/>
        <v>9</v>
      </c>
    </row>
    <row r="58" spans="1:26" ht="12.75">
      <c r="A58" s="74" t="s">
        <v>59</v>
      </c>
      <c r="B58" s="2">
        <v>1</v>
      </c>
      <c r="C58" s="21">
        <v>1</v>
      </c>
      <c r="D58" s="3"/>
      <c r="E58" s="21">
        <v>1</v>
      </c>
      <c r="F58" s="3"/>
      <c r="G58" s="21"/>
      <c r="H58" s="3">
        <v>1</v>
      </c>
      <c r="I58" s="21"/>
      <c r="J58" s="3">
        <v>1</v>
      </c>
      <c r="K58" s="21"/>
      <c r="L58" s="3">
        <v>1</v>
      </c>
      <c r="M58" s="27"/>
      <c r="N58" s="3"/>
      <c r="O58" s="32">
        <v>1</v>
      </c>
      <c r="P58" s="4"/>
      <c r="Q58" s="4"/>
      <c r="R58" s="21"/>
      <c r="S58" s="58"/>
      <c r="T58" s="4">
        <v>1</v>
      </c>
      <c r="U58" s="58">
        <v>1</v>
      </c>
      <c r="V58" s="4"/>
      <c r="W58" s="58">
        <v>1</v>
      </c>
      <c r="X58" s="4">
        <v>1</v>
      </c>
      <c r="Y58" s="65">
        <v>1</v>
      </c>
      <c r="Z58" s="12">
        <f t="shared" si="1"/>
        <v>12</v>
      </c>
    </row>
    <row r="59" spans="1:26" ht="12.75">
      <c r="A59" s="74" t="s">
        <v>60</v>
      </c>
      <c r="B59" s="2"/>
      <c r="C59" s="21">
        <v>1</v>
      </c>
      <c r="D59" s="3">
        <v>1</v>
      </c>
      <c r="E59" s="21"/>
      <c r="F59" s="3"/>
      <c r="G59" s="21">
        <v>1</v>
      </c>
      <c r="H59" s="3"/>
      <c r="I59" s="21"/>
      <c r="J59" s="3">
        <v>1</v>
      </c>
      <c r="K59" s="21"/>
      <c r="L59" s="3"/>
      <c r="M59" s="27"/>
      <c r="N59" s="3"/>
      <c r="O59" s="32">
        <v>1</v>
      </c>
      <c r="P59" s="4"/>
      <c r="Q59" s="3">
        <v>1</v>
      </c>
      <c r="R59" s="21"/>
      <c r="S59" s="58">
        <v>1</v>
      </c>
      <c r="T59" s="4"/>
      <c r="U59" s="58"/>
      <c r="V59" s="4"/>
      <c r="W59" s="58">
        <v>1</v>
      </c>
      <c r="X59" s="4"/>
      <c r="Y59" s="65"/>
      <c r="Z59" s="12">
        <f t="shared" si="1"/>
        <v>8</v>
      </c>
    </row>
    <row r="60" spans="1:26" ht="12.75">
      <c r="A60" s="3" t="s">
        <v>61</v>
      </c>
      <c r="B60" s="2"/>
      <c r="C60" s="21">
        <v>1</v>
      </c>
      <c r="D60" s="3"/>
      <c r="E60" s="21"/>
      <c r="F60" s="3"/>
      <c r="G60" s="21">
        <v>1</v>
      </c>
      <c r="H60" s="3"/>
      <c r="I60" s="21"/>
      <c r="J60" s="3"/>
      <c r="K60" s="21"/>
      <c r="L60" s="3"/>
      <c r="M60" s="27"/>
      <c r="N60" s="3"/>
      <c r="O60" s="32">
        <v>1</v>
      </c>
      <c r="P60" s="4">
        <v>1</v>
      </c>
      <c r="Q60" s="3"/>
      <c r="R60" s="21"/>
      <c r="S60" s="58">
        <v>1</v>
      </c>
      <c r="T60" s="4"/>
      <c r="U60" s="58"/>
      <c r="V60" s="4"/>
      <c r="W60" s="58"/>
      <c r="X60" s="4">
        <v>1</v>
      </c>
      <c r="Y60" s="65"/>
      <c r="Z60" s="12">
        <f t="shared" si="1"/>
        <v>6</v>
      </c>
    </row>
    <row r="61" spans="1:26" ht="12.75">
      <c r="A61" s="3" t="s">
        <v>62</v>
      </c>
      <c r="B61" s="2">
        <v>1</v>
      </c>
      <c r="C61" s="21"/>
      <c r="D61" s="3"/>
      <c r="E61" s="21"/>
      <c r="F61" s="3"/>
      <c r="G61" s="21"/>
      <c r="H61" s="3"/>
      <c r="I61" s="21">
        <v>1</v>
      </c>
      <c r="J61" s="3"/>
      <c r="K61" s="21"/>
      <c r="L61" s="3"/>
      <c r="M61" s="27"/>
      <c r="N61" s="3">
        <v>1</v>
      </c>
      <c r="O61" s="32">
        <v>1</v>
      </c>
      <c r="P61" s="4"/>
      <c r="Q61" s="3"/>
      <c r="R61" s="21"/>
      <c r="S61" s="58"/>
      <c r="T61" s="4"/>
      <c r="U61" s="58"/>
      <c r="V61" s="4">
        <v>1</v>
      </c>
      <c r="W61" s="58"/>
      <c r="X61" s="4">
        <v>1</v>
      </c>
      <c r="Y61" s="65"/>
      <c r="Z61" s="12">
        <f t="shared" si="1"/>
        <v>6</v>
      </c>
    </row>
    <row r="62" spans="1:26" ht="12.75">
      <c r="A62" s="3" t="s">
        <v>63</v>
      </c>
      <c r="B62" s="2">
        <v>1</v>
      </c>
      <c r="C62" s="21">
        <v>1</v>
      </c>
      <c r="D62" s="3">
        <v>1</v>
      </c>
      <c r="E62" s="21">
        <v>1</v>
      </c>
      <c r="F62" s="3">
        <v>1</v>
      </c>
      <c r="G62" s="21">
        <v>1</v>
      </c>
      <c r="H62" s="3">
        <v>1</v>
      </c>
      <c r="I62" s="21">
        <v>1</v>
      </c>
      <c r="J62" s="3">
        <v>1</v>
      </c>
      <c r="K62" s="21"/>
      <c r="L62" s="3">
        <v>1</v>
      </c>
      <c r="M62" s="27">
        <v>1</v>
      </c>
      <c r="N62" s="3"/>
      <c r="O62" s="32">
        <v>1</v>
      </c>
      <c r="P62" s="4"/>
      <c r="Q62" s="4">
        <v>1</v>
      </c>
      <c r="R62" s="21">
        <v>1</v>
      </c>
      <c r="S62" s="58">
        <v>1</v>
      </c>
      <c r="T62" s="4">
        <v>1</v>
      </c>
      <c r="U62" s="58">
        <v>1</v>
      </c>
      <c r="V62" s="4">
        <v>1</v>
      </c>
      <c r="W62" s="58">
        <v>1</v>
      </c>
      <c r="X62" s="4">
        <v>1</v>
      </c>
      <c r="Y62" s="65">
        <v>1</v>
      </c>
      <c r="Z62" s="12">
        <f t="shared" si="1"/>
        <v>21</v>
      </c>
    </row>
    <row r="63" spans="1:27" ht="12.75">
      <c r="A63" s="3" t="s">
        <v>64</v>
      </c>
      <c r="B63" s="2">
        <v>1</v>
      </c>
      <c r="C63" s="21">
        <v>1</v>
      </c>
      <c r="D63" s="3">
        <v>1</v>
      </c>
      <c r="E63" s="21">
        <v>1</v>
      </c>
      <c r="F63" s="3">
        <v>1</v>
      </c>
      <c r="G63" s="21">
        <v>1</v>
      </c>
      <c r="H63" s="3"/>
      <c r="I63" s="21"/>
      <c r="J63" s="3">
        <v>1</v>
      </c>
      <c r="K63" s="21"/>
      <c r="L63" s="3"/>
      <c r="M63" s="27"/>
      <c r="N63" s="3"/>
      <c r="O63" s="32">
        <v>1</v>
      </c>
      <c r="P63" s="4"/>
      <c r="Q63" s="4">
        <v>1</v>
      </c>
      <c r="R63" s="21"/>
      <c r="S63" s="58"/>
      <c r="T63" s="4">
        <v>1</v>
      </c>
      <c r="U63" s="58"/>
      <c r="V63" s="4">
        <v>1</v>
      </c>
      <c r="W63" s="58">
        <v>1</v>
      </c>
      <c r="X63" s="4">
        <v>1</v>
      </c>
      <c r="Y63" s="65"/>
      <c r="Z63" s="12">
        <f t="shared" si="1"/>
        <v>13</v>
      </c>
      <c r="AA63" s="41"/>
    </row>
    <row r="64" spans="1:26" ht="12.75">
      <c r="A64" s="3" t="s">
        <v>65</v>
      </c>
      <c r="B64" s="2">
        <v>1</v>
      </c>
      <c r="C64" s="21">
        <v>1</v>
      </c>
      <c r="D64" s="3">
        <v>1</v>
      </c>
      <c r="E64" s="21">
        <v>1</v>
      </c>
      <c r="F64" s="3"/>
      <c r="G64" s="21">
        <v>1</v>
      </c>
      <c r="H64" s="3"/>
      <c r="I64" s="21"/>
      <c r="J64" s="3">
        <v>1</v>
      </c>
      <c r="K64" s="21">
        <v>1</v>
      </c>
      <c r="L64" s="3"/>
      <c r="M64" s="27"/>
      <c r="N64" s="3"/>
      <c r="O64" s="32">
        <v>1</v>
      </c>
      <c r="P64" s="4"/>
      <c r="Q64" s="4">
        <v>1</v>
      </c>
      <c r="R64" s="21">
        <v>1</v>
      </c>
      <c r="S64" s="58">
        <v>1</v>
      </c>
      <c r="T64" s="4">
        <v>1</v>
      </c>
      <c r="U64" s="58"/>
      <c r="V64" s="4"/>
      <c r="W64" s="58">
        <v>1</v>
      </c>
      <c r="X64" s="4">
        <v>1</v>
      </c>
      <c r="Y64" s="65"/>
      <c r="Z64" s="12">
        <f t="shared" si="1"/>
        <v>14</v>
      </c>
    </row>
    <row r="65" spans="1:27" ht="12.75">
      <c r="A65" s="3" t="s">
        <v>66</v>
      </c>
      <c r="B65" s="2">
        <v>1</v>
      </c>
      <c r="C65" s="21">
        <v>1</v>
      </c>
      <c r="D65" s="3">
        <v>1</v>
      </c>
      <c r="E65" s="21">
        <v>1</v>
      </c>
      <c r="F65" s="3">
        <v>1</v>
      </c>
      <c r="G65" s="21">
        <v>1</v>
      </c>
      <c r="H65" s="3">
        <v>1</v>
      </c>
      <c r="I65" s="21">
        <v>1</v>
      </c>
      <c r="J65" s="3">
        <v>1</v>
      </c>
      <c r="K65" s="21"/>
      <c r="L65" s="3">
        <v>1</v>
      </c>
      <c r="M65" s="27">
        <v>1</v>
      </c>
      <c r="N65" s="3"/>
      <c r="O65" s="32">
        <v>1</v>
      </c>
      <c r="P65"/>
      <c r="Q65" s="4">
        <v>1</v>
      </c>
      <c r="R65" s="21">
        <v>1</v>
      </c>
      <c r="S65" s="58">
        <v>1</v>
      </c>
      <c r="T65" s="4">
        <v>1</v>
      </c>
      <c r="U65" s="58">
        <v>1</v>
      </c>
      <c r="V65" s="83">
        <v>1</v>
      </c>
      <c r="W65" s="58">
        <v>1</v>
      </c>
      <c r="X65" s="4">
        <v>1</v>
      </c>
      <c r="Y65" s="65">
        <v>1</v>
      </c>
      <c r="Z65" s="12">
        <f t="shared" si="1"/>
        <v>21</v>
      </c>
      <c r="AA65" s="55" t="s">
        <v>135</v>
      </c>
    </row>
    <row r="66" spans="1:26" ht="12.75">
      <c r="A66" s="3" t="s">
        <v>67</v>
      </c>
      <c r="B66" s="2">
        <v>1</v>
      </c>
      <c r="C66" s="21">
        <v>1</v>
      </c>
      <c r="D66" s="3"/>
      <c r="E66" s="21">
        <v>1</v>
      </c>
      <c r="F66" s="3">
        <v>1</v>
      </c>
      <c r="G66" s="21"/>
      <c r="H66" s="3"/>
      <c r="I66" s="21">
        <v>1</v>
      </c>
      <c r="J66" s="3"/>
      <c r="K66" s="21"/>
      <c r="L66" s="3"/>
      <c r="M66" s="27"/>
      <c r="N66" s="3"/>
      <c r="O66" s="32">
        <v>1</v>
      </c>
      <c r="P66" s="3"/>
      <c r="Q66" s="3"/>
      <c r="R66" s="21">
        <v>1</v>
      </c>
      <c r="S66" s="58">
        <v>1</v>
      </c>
      <c r="T66" s="4">
        <v>1</v>
      </c>
      <c r="U66" s="58"/>
      <c r="V66" s="4">
        <v>1</v>
      </c>
      <c r="W66" s="58"/>
      <c r="X66" s="4">
        <v>1</v>
      </c>
      <c r="Y66" s="65"/>
      <c r="Z66" s="12">
        <f t="shared" si="1"/>
        <v>11</v>
      </c>
    </row>
    <row r="67" spans="1:27" ht="12.75">
      <c r="A67" s="3" t="s">
        <v>68</v>
      </c>
      <c r="B67" s="2">
        <v>1</v>
      </c>
      <c r="C67" s="21">
        <v>1</v>
      </c>
      <c r="D67" s="3"/>
      <c r="E67" s="21"/>
      <c r="F67" s="3">
        <v>1</v>
      </c>
      <c r="G67" s="21">
        <v>1</v>
      </c>
      <c r="H67" s="3"/>
      <c r="I67" s="21"/>
      <c r="J67" s="3"/>
      <c r="K67" s="21"/>
      <c r="L67" s="3"/>
      <c r="M67" s="27"/>
      <c r="N67" s="3"/>
      <c r="O67" s="84">
        <v>1</v>
      </c>
      <c r="P67" s="4"/>
      <c r="Q67" s="3"/>
      <c r="R67" s="21">
        <v>1</v>
      </c>
      <c r="S67" s="58">
        <v>1</v>
      </c>
      <c r="T67" s="83">
        <v>1</v>
      </c>
      <c r="U67" s="58"/>
      <c r="V67" s="4"/>
      <c r="W67" s="58"/>
      <c r="X67" s="4">
        <v>1</v>
      </c>
      <c r="Y67" s="65"/>
      <c r="Z67" s="12">
        <f aca="true" t="shared" si="2" ref="Z67:Z98">SUM(B67:Y67)</f>
        <v>9</v>
      </c>
      <c r="AA67" s="41" t="s">
        <v>133</v>
      </c>
    </row>
    <row r="68" spans="1:26" ht="12.75">
      <c r="A68" s="3" t="s">
        <v>118</v>
      </c>
      <c r="B68" s="2"/>
      <c r="C68" s="21"/>
      <c r="D68" s="3"/>
      <c r="E68" s="21"/>
      <c r="F68" s="3"/>
      <c r="G68" s="21">
        <v>1</v>
      </c>
      <c r="H68" s="3"/>
      <c r="I68" s="21"/>
      <c r="J68" s="3"/>
      <c r="K68" s="21"/>
      <c r="L68" s="3"/>
      <c r="M68" s="27"/>
      <c r="N68" s="3"/>
      <c r="O68" s="32"/>
      <c r="P68" s="4"/>
      <c r="Q68" s="3"/>
      <c r="R68" s="21"/>
      <c r="S68" s="58">
        <v>1</v>
      </c>
      <c r="T68" s="4"/>
      <c r="U68" s="58"/>
      <c r="V68" s="4"/>
      <c r="W68" s="58"/>
      <c r="X68" s="4"/>
      <c r="Y68" s="65"/>
      <c r="Z68" s="12">
        <f t="shared" si="2"/>
        <v>2</v>
      </c>
    </row>
    <row r="69" spans="1:26" ht="12.75">
      <c r="A69" s="3" t="s">
        <v>69</v>
      </c>
      <c r="B69" s="2">
        <v>1</v>
      </c>
      <c r="C69" s="21">
        <v>1</v>
      </c>
      <c r="D69" s="3"/>
      <c r="E69" s="21"/>
      <c r="F69" s="3"/>
      <c r="G69" s="21">
        <v>1</v>
      </c>
      <c r="H69" s="3">
        <v>1</v>
      </c>
      <c r="I69" s="21"/>
      <c r="J69" s="3"/>
      <c r="K69" s="21"/>
      <c r="L69" s="3">
        <v>1</v>
      </c>
      <c r="M69" s="27"/>
      <c r="N69" s="3"/>
      <c r="O69" s="32">
        <v>1</v>
      </c>
      <c r="P69" s="4"/>
      <c r="Q69" s="3"/>
      <c r="R69" s="21"/>
      <c r="S69" s="58">
        <v>1</v>
      </c>
      <c r="T69" s="4">
        <v>1</v>
      </c>
      <c r="U69" s="58">
        <v>1</v>
      </c>
      <c r="V69" s="4"/>
      <c r="W69" s="58"/>
      <c r="X69" s="4">
        <v>1</v>
      </c>
      <c r="Y69" s="65">
        <v>1</v>
      </c>
      <c r="Z69" s="12">
        <f t="shared" si="2"/>
        <v>11</v>
      </c>
    </row>
    <row r="70" spans="1:26" ht="12.75">
      <c r="A70" s="3" t="s">
        <v>70</v>
      </c>
      <c r="B70" s="2">
        <v>1</v>
      </c>
      <c r="C70" s="21">
        <v>1</v>
      </c>
      <c r="D70" s="3">
        <v>1</v>
      </c>
      <c r="E70" s="21">
        <v>1</v>
      </c>
      <c r="F70" s="3">
        <v>1</v>
      </c>
      <c r="G70" s="21">
        <v>1</v>
      </c>
      <c r="H70" s="3">
        <v>1</v>
      </c>
      <c r="I70" s="21">
        <v>1</v>
      </c>
      <c r="J70" s="3">
        <v>1</v>
      </c>
      <c r="K70" s="21">
        <v>1</v>
      </c>
      <c r="L70" s="3">
        <v>1</v>
      </c>
      <c r="M70" s="27"/>
      <c r="N70" s="4"/>
      <c r="O70" s="32">
        <v>1</v>
      </c>
      <c r="P70" s="4">
        <v>1</v>
      </c>
      <c r="Q70" s="4">
        <v>1</v>
      </c>
      <c r="R70" s="21">
        <v>1</v>
      </c>
      <c r="S70" s="58">
        <v>1</v>
      </c>
      <c r="T70" s="4">
        <v>1</v>
      </c>
      <c r="U70" s="58">
        <v>1</v>
      </c>
      <c r="V70" s="4">
        <v>1</v>
      </c>
      <c r="W70" s="58">
        <v>1</v>
      </c>
      <c r="X70" s="4">
        <v>1</v>
      </c>
      <c r="Y70" s="65">
        <v>1</v>
      </c>
      <c r="Z70" s="12">
        <f t="shared" si="2"/>
        <v>22</v>
      </c>
    </row>
    <row r="71" spans="1:26" ht="12.75">
      <c r="A71" s="3" t="s">
        <v>71</v>
      </c>
      <c r="B71" s="2">
        <v>1</v>
      </c>
      <c r="C71" s="21">
        <v>1</v>
      </c>
      <c r="D71" s="3">
        <v>1</v>
      </c>
      <c r="E71" s="21"/>
      <c r="F71" s="3"/>
      <c r="G71" s="21">
        <v>1</v>
      </c>
      <c r="H71" s="3"/>
      <c r="I71" s="21"/>
      <c r="J71" s="3"/>
      <c r="K71" s="21"/>
      <c r="L71" s="3"/>
      <c r="M71" s="27"/>
      <c r="N71" s="3"/>
      <c r="O71" s="32">
        <v>1</v>
      </c>
      <c r="P71" s="4"/>
      <c r="Q71" s="3">
        <v>1</v>
      </c>
      <c r="R71" s="21"/>
      <c r="S71" s="58">
        <v>1</v>
      </c>
      <c r="T71" s="4">
        <v>1</v>
      </c>
      <c r="U71" s="58"/>
      <c r="V71" s="4"/>
      <c r="W71" s="58"/>
      <c r="X71" s="4"/>
      <c r="Y71" s="65"/>
      <c r="Z71" s="12">
        <f t="shared" si="2"/>
        <v>8</v>
      </c>
    </row>
    <row r="72" spans="1:26" ht="12.75">
      <c r="A72" s="3" t="s">
        <v>72</v>
      </c>
      <c r="B72" s="2">
        <v>1</v>
      </c>
      <c r="C72" s="21">
        <v>1</v>
      </c>
      <c r="D72" s="3">
        <v>1</v>
      </c>
      <c r="E72" s="21">
        <v>1</v>
      </c>
      <c r="F72" s="3">
        <v>1</v>
      </c>
      <c r="G72" s="21">
        <v>1</v>
      </c>
      <c r="H72" s="3">
        <v>1</v>
      </c>
      <c r="I72" s="21">
        <v>1</v>
      </c>
      <c r="J72" s="3"/>
      <c r="K72" s="21">
        <v>1</v>
      </c>
      <c r="L72" s="3">
        <v>1</v>
      </c>
      <c r="M72" s="27">
        <v>1</v>
      </c>
      <c r="N72" s="3"/>
      <c r="O72" s="32">
        <v>1</v>
      </c>
      <c r="P72" s="4">
        <v>1</v>
      </c>
      <c r="Q72" s="4">
        <v>1</v>
      </c>
      <c r="R72" s="21">
        <v>1</v>
      </c>
      <c r="S72" s="58">
        <v>1</v>
      </c>
      <c r="T72" s="4">
        <v>1</v>
      </c>
      <c r="U72" s="58">
        <v>1</v>
      </c>
      <c r="V72" s="4">
        <v>1</v>
      </c>
      <c r="W72" s="58">
        <v>1</v>
      </c>
      <c r="X72" s="4">
        <v>1</v>
      </c>
      <c r="Y72" s="65">
        <v>1</v>
      </c>
      <c r="Z72" s="12">
        <f t="shared" si="2"/>
        <v>22</v>
      </c>
    </row>
    <row r="73" spans="1:26" ht="12.75">
      <c r="A73" s="3" t="s">
        <v>73</v>
      </c>
      <c r="B73" s="2">
        <v>1</v>
      </c>
      <c r="C73" s="21">
        <v>1</v>
      </c>
      <c r="D73" s="3">
        <v>1</v>
      </c>
      <c r="E73" s="21">
        <v>1</v>
      </c>
      <c r="F73" s="3"/>
      <c r="G73" s="21">
        <v>1</v>
      </c>
      <c r="H73" s="3">
        <v>1</v>
      </c>
      <c r="I73" s="21"/>
      <c r="J73" s="3">
        <v>1</v>
      </c>
      <c r="K73" s="21"/>
      <c r="L73" s="3"/>
      <c r="M73" s="27"/>
      <c r="N73" s="4">
        <v>1</v>
      </c>
      <c r="O73" s="32">
        <v>1</v>
      </c>
      <c r="P73" s="4"/>
      <c r="Q73" s="4">
        <v>1</v>
      </c>
      <c r="R73" s="21"/>
      <c r="S73" s="58">
        <v>1</v>
      </c>
      <c r="T73" s="4">
        <v>1</v>
      </c>
      <c r="U73" s="58">
        <v>1</v>
      </c>
      <c r="V73" s="4"/>
      <c r="W73" s="58">
        <v>1</v>
      </c>
      <c r="X73" s="4">
        <v>1</v>
      </c>
      <c r="Y73" s="65">
        <v>1</v>
      </c>
      <c r="Z73" s="12">
        <f t="shared" si="2"/>
        <v>16</v>
      </c>
    </row>
    <row r="74" spans="1:26" ht="12.75">
      <c r="A74" s="3" t="s">
        <v>74</v>
      </c>
      <c r="B74" s="2">
        <v>1</v>
      </c>
      <c r="C74" s="21">
        <v>1</v>
      </c>
      <c r="D74" s="3"/>
      <c r="E74" s="21"/>
      <c r="F74" s="3"/>
      <c r="G74" s="21"/>
      <c r="H74" s="3"/>
      <c r="I74" s="21"/>
      <c r="J74" s="3"/>
      <c r="K74" s="21"/>
      <c r="L74" s="3"/>
      <c r="M74" s="27"/>
      <c r="N74" s="3"/>
      <c r="O74" s="32">
        <v>1</v>
      </c>
      <c r="P74" s="4"/>
      <c r="Q74" s="3"/>
      <c r="R74" s="21"/>
      <c r="S74" s="58"/>
      <c r="T74" s="4">
        <v>1</v>
      </c>
      <c r="U74" s="58"/>
      <c r="V74" s="4"/>
      <c r="W74" s="58"/>
      <c r="X74" s="4">
        <v>1</v>
      </c>
      <c r="Y74" s="65"/>
      <c r="Z74" s="12">
        <f t="shared" si="2"/>
        <v>5</v>
      </c>
    </row>
    <row r="75" spans="1:26" ht="12.75">
      <c r="A75" s="3" t="s">
        <v>76</v>
      </c>
      <c r="B75" s="2">
        <v>1</v>
      </c>
      <c r="C75" s="21">
        <v>1</v>
      </c>
      <c r="D75" s="3">
        <v>1</v>
      </c>
      <c r="E75" s="21">
        <v>1</v>
      </c>
      <c r="F75" s="3"/>
      <c r="G75" s="21">
        <v>1</v>
      </c>
      <c r="H75" s="3"/>
      <c r="I75" s="21"/>
      <c r="J75" s="3">
        <v>1</v>
      </c>
      <c r="K75" s="21"/>
      <c r="L75" s="3"/>
      <c r="M75" s="27"/>
      <c r="N75" s="3"/>
      <c r="O75" s="32">
        <v>1</v>
      </c>
      <c r="P75">
        <v>1</v>
      </c>
      <c r="Q75" s="3">
        <v>1</v>
      </c>
      <c r="R75" s="21"/>
      <c r="S75" s="58">
        <v>1</v>
      </c>
      <c r="T75" s="4">
        <v>1</v>
      </c>
      <c r="U75" s="58"/>
      <c r="V75" s="4"/>
      <c r="W75" s="58">
        <v>1</v>
      </c>
      <c r="X75" s="4">
        <v>1</v>
      </c>
      <c r="Y75" s="65"/>
      <c r="Z75" s="12">
        <f t="shared" si="2"/>
        <v>13</v>
      </c>
    </row>
    <row r="76" spans="1:26" ht="12.75">
      <c r="A76" s="3" t="s">
        <v>75</v>
      </c>
      <c r="B76" s="2">
        <v>1</v>
      </c>
      <c r="C76" s="21">
        <v>1</v>
      </c>
      <c r="D76" s="3"/>
      <c r="E76" s="21">
        <v>1</v>
      </c>
      <c r="F76" s="3">
        <v>1</v>
      </c>
      <c r="G76" s="21"/>
      <c r="H76" s="3"/>
      <c r="I76" s="21">
        <v>1</v>
      </c>
      <c r="J76" s="3"/>
      <c r="K76" s="21"/>
      <c r="L76" s="3"/>
      <c r="M76" s="27"/>
      <c r="N76" s="3"/>
      <c r="O76" s="32">
        <v>1</v>
      </c>
      <c r="P76" s="4"/>
      <c r="Q76" s="3"/>
      <c r="R76" s="21">
        <v>1</v>
      </c>
      <c r="S76" s="58"/>
      <c r="T76" s="4">
        <v>1</v>
      </c>
      <c r="U76" s="58"/>
      <c r="V76" s="4">
        <v>1</v>
      </c>
      <c r="W76" s="58"/>
      <c r="X76" s="4">
        <v>1</v>
      </c>
      <c r="Y76" s="65"/>
      <c r="Z76" s="12">
        <f t="shared" si="2"/>
        <v>10</v>
      </c>
    </row>
    <row r="77" spans="1:27" ht="12.75">
      <c r="A77" s="3" t="s">
        <v>77</v>
      </c>
      <c r="B77" s="2">
        <v>1</v>
      </c>
      <c r="C77" s="21">
        <v>1</v>
      </c>
      <c r="D77" s="3"/>
      <c r="E77" s="21"/>
      <c r="F77" s="3"/>
      <c r="G77" s="21">
        <v>1</v>
      </c>
      <c r="H77" s="3">
        <v>1</v>
      </c>
      <c r="I77" s="21"/>
      <c r="J77" s="3"/>
      <c r="K77" s="21"/>
      <c r="L77" s="3">
        <v>1</v>
      </c>
      <c r="M77" s="27">
        <v>1</v>
      </c>
      <c r="N77" s="3"/>
      <c r="O77" s="32">
        <v>1</v>
      </c>
      <c r="P77" s="4">
        <v>1</v>
      </c>
      <c r="Q77" s="4"/>
      <c r="R77" s="21"/>
      <c r="S77" s="58">
        <v>1</v>
      </c>
      <c r="T77" s="4">
        <v>1</v>
      </c>
      <c r="U77" s="58">
        <v>1</v>
      </c>
      <c r="V77" s="4">
        <v>1</v>
      </c>
      <c r="W77" s="58"/>
      <c r="X77" s="4">
        <v>1</v>
      </c>
      <c r="Y77" s="65">
        <v>1</v>
      </c>
      <c r="Z77" s="12">
        <f t="shared" si="2"/>
        <v>14</v>
      </c>
      <c r="AA77" s="41"/>
    </row>
    <row r="78" spans="1:26" ht="12.75">
      <c r="A78" s="3" t="s">
        <v>122</v>
      </c>
      <c r="B78" s="2">
        <v>1</v>
      </c>
      <c r="C78" s="21">
        <v>1</v>
      </c>
      <c r="D78" s="3">
        <v>1</v>
      </c>
      <c r="E78" s="21">
        <v>1</v>
      </c>
      <c r="F78" s="34">
        <v>1</v>
      </c>
      <c r="G78" s="21"/>
      <c r="H78" s="3">
        <v>1</v>
      </c>
      <c r="I78" s="21">
        <v>1</v>
      </c>
      <c r="J78" s="3">
        <v>1</v>
      </c>
      <c r="K78" s="21"/>
      <c r="L78" s="3">
        <v>1</v>
      </c>
      <c r="M78" s="27"/>
      <c r="N78" s="3"/>
      <c r="O78" s="32">
        <v>1</v>
      </c>
      <c r="P78" s="4">
        <v>1</v>
      </c>
      <c r="Q78" s="4">
        <v>1</v>
      </c>
      <c r="R78" s="21"/>
      <c r="S78" s="58"/>
      <c r="T78" s="4">
        <v>1</v>
      </c>
      <c r="U78" s="58">
        <v>1</v>
      </c>
      <c r="V78" s="4">
        <v>1</v>
      </c>
      <c r="W78" s="58">
        <v>1</v>
      </c>
      <c r="X78" s="4">
        <v>1</v>
      </c>
      <c r="Y78" s="65">
        <v>1</v>
      </c>
      <c r="Z78" s="12">
        <f t="shared" si="2"/>
        <v>18</v>
      </c>
    </row>
    <row r="79" spans="1:26" ht="12.75">
      <c r="A79" s="4" t="s">
        <v>78</v>
      </c>
      <c r="B79" s="2">
        <v>1</v>
      </c>
      <c r="C79" s="21">
        <v>1</v>
      </c>
      <c r="D79" s="3">
        <v>1</v>
      </c>
      <c r="E79" s="21">
        <v>1</v>
      </c>
      <c r="F79" s="3"/>
      <c r="G79" s="21"/>
      <c r="H79" s="3">
        <v>1</v>
      </c>
      <c r="I79" s="21">
        <v>1</v>
      </c>
      <c r="J79" s="3">
        <v>1</v>
      </c>
      <c r="K79" s="21"/>
      <c r="L79" s="3"/>
      <c r="M79" s="27">
        <v>1</v>
      </c>
      <c r="N79" s="3"/>
      <c r="O79" s="32">
        <v>1</v>
      </c>
      <c r="P79" s="4"/>
      <c r="Q79" s="4">
        <v>1</v>
      </c>
      <c r="R79" s="21">
        <v>1</v>
      </c>
      <c r="S79" s="58">
        <v>1</v>
      </c>
      <c r="T79" s="4">
        <v>1</v>
      </c>
      <c r="U79" s="58">
        <v>1</v>
      </c>
      <c r="V79" s="4">
        <v>1</v>
      </c>
      <c r="W79" s="58">
        <v>1</v>
      </c>
      <c r="X79" s="4">
        <v>1</v>
      </c>
      <c r="Y79" s="65">
        <v>1</v>
      </c>
      <c r="Z79" s="12">
        <f t="shared" si="2"/>
        <v>18</v>
      </c>
    </row>
    <row r="80" spans="1:27" ht="12.75">
      <c r="A80" s="4" t="s">
        <v>79</v>
      </c>
      <c r="B80" s="2">
        <v>1</v>
      </c>
      <c r="C80" s="21">
        <v>1</v>
      </c>
      <c r="D80" s="3">
        <v>1</v>
      </c>
      <c r="E80" s="21">
        <v>1</v>
      </c>
      <c r="F80" s="3">
        <v>1</v>
      </c>
      <c r="G80" s="21"/>
      <c r="H80" s="3">
        <v>1</v>
      </c>
      <c r="I80" s="21">
        <v>1</v>
      </c>
      <c r="J80" s="3">
        <v>1</v>
      </c>
      <c r="K80" s="21"/>
      <c r="L80" s="3">
        <v>1</v>
      </c>
      <c r="M80" s="27"/>
      <c r="N80" s="3"/>
      <c r="O80" s="32">
        <v>1</v>
      </c>
      <c r="P80" s="4">
        <v>1</v>
      </c>
      <c r="Q80" s="4">
        <v>1</v>
      </c>
      <c r="R80" s="21">
        <v>1</v>
      </c>
      <c r="S80" s="58">
        <v>1</v>
      </c>
      <c r="T80" s="4">
        <v>1</v>
      </c>
      <c r="U80" s="58">
        <v>1</v>
      </c>
      <c r="V80" s="4">
        <v>1</v>
      </c>
      <c r="W80" s="58">
        <v>1</v>
      </c>
      <c r="X80" s="4">
        <v>1</v>
      </c>
      <c r="Y80" s="65">
        <v>1</v>
      </c>
      <c r="Z80" s="12">
        <f t="shared" si="2"/>
        <v>20</v>
      </c>
      <c r="AA80" s="41"/>
    </row>
    <row r="81" spans="1:26" ht="12.75">
      <c r="A81" s="4" t="s">
        <v>80</v>
      </c>
      <c r="B81" s="2">
        <v>1</v>
      </c>
      <c r="C81" s="21">
        <v>1</v>
      </c>
      <c r="D81" s="3">
        <v>1</v>
      </c>
      <c r="E81" s="21">
        <v>1</v>
      </c>
      <c r="F81" s="3"/>
      <c r="G81" s="21">
        <v>1</v>
      </c>
      <c r="H81">
        <v>1</v>
      </c>
      <c r="I81" s="21"/>
      <c r="J81" s="3">
        <v>1</v>
      </c>
      <c r="K81" s="21"/>
      <c r="L81" s="3"/>
      <c r="M81" s="27"/>
      <c r="N81" s="3"/>
      <c r="O81" s="32">
        <v>1</v>
      </c>
      <c r="P81" s="4"/>
      <c r="Q81" s="4">
        <v>1</v>
      </c>
      <c r="R81" s="21">
        <v>1</v>
      </c>
      <c r="S81" s="58">
        <v>1</v>
      </c>
      <c r="T81" s="4">
        <v>1</v>
      </c>
      <c r="U81" s="58">
        <v>1</v>
      </c>
      <c r="V81" s="4"/>
      <c r="W81" s="58">
        <v>1</v>
      </c>
      <c r="X81" s="4">
        <v>1</v>
      </c>
      <c r="Y81" s="65"/>
      <c r="Z81" s="12">
        <f t="shared" si="2"/>
        <v>15</v>
      </c>
    </row>
    <row r="82" spans="1:27" ht="12.75">
      <c r="A82" s="4" t="s">
        <v>81</v>
      </c>
      <c r="B82" s="2">
        <v>1</v>
      </c>
      <c r="C82" s="21">
        <v>1</v>
      </c>
      <c r="D82" s="3">
        <v>1</v>
      </c>
      <c r="E82" s="21"/>
      <c r="F82" s="3"/>
      <c r="G82" s="21">
        <v>1</v>
      </c>
      <c r="H82" s="3"/>
      <c r="I82" s="21">
        <v>1</v>
      </c>
      <c r="J82" s="3"/>
      <c r="K82" s="21"/>
      <c r="L82" s="3"/>
      <c r="M82" s="27"/>
      <c r="N82" s="3">
        <v>1</v>
      </c>
      <c r="O82" s="32">
        <v>1</v>
      </c>
      <c r="P82" s="4"/>
      <c r="Q82" s="4">
        <v>1</v>
      </c>
      <c r="R82" s="21"/>
      <c r="S82" s="58">
        <v>1</v>
      </c>
      <c r="T82" s="4">
        <v>1</v>
      </c>
      <c r="U82" s="58"/>
      <c r="V82" s="4">
        <v>1</v>
      </c>
      <c r="W82" s="58"/>
      <c r="X82" s="4">
        <v>1</v>
      </c>
      <c r="Y82" s="65"/>
      <c r="Z82" s="12">
        <f t="shared" si="2"/>
        <v>12</v>
      </c>
      <c r="AA82" s="78" t="s">
        <v>137</v>
      </c>
    </row>
    <row r="83" spans="1:27" ht="12.75">
      <c r="A83" s="4" t="s">
        <v>82</v>
      </c>
      <c r="B83" s="2">
        <v>1</v>
      </c>
      <c r="C83" s="21">
        <v>1</v>
      </c>
      <c r="D83" s="3">
        <v>1</v>
      </c>
      <c r="E83" s="21">
        <v>1</v>
      </c>
      <c r="F83" s="3"/>
      <c r="G83" s="21">
        <v>1</v>
      </c>
      <c r="H83" s="3">
        <v>1</v>
      </c>
      <c r="I83" s="21">
        <v>1</v>
      </c>
      <c r="J83" s="3">
        <v>1</v>
      </c>
      <c r="K83" s="21">
        <v>1</v>
      </c>
      <c r="L83" s="3">
        <v>1</v>
      </c>
      <c r="M83" s="27"/>
      <c r="N83" s="83">
        <v>1</v>
      </c>
      <c r="O83" s="32">
        <v>1</v>
      </c>
      <c r="P83" s="4">
        <v>1</v>
      </c>
      <c r="Q83" s="4">
        <v>1</v>
      </c>
      <c r="R83" s="21"/>
      <c r="S83" s="58">
        <v>1</v>
      </c>
      <c r="T83" s="4">
        <v>1</v>
      </c>
      <c r="U83" s="58">
        <v>1</v>
      </c>
      <c r="V83" s="4">
        <v>1</v>
      </c>
      <c r="W83" s="58">
        <v>1</v>
      </c>
      <c r="X83" s="4">
        <v>1</v>
      </c>
      <c r="Y83" s="65">
        <v>1</v>
      </c>
      <c r="Z83" s="12">
        <f t="shared" si="2"/>
        <v>21</v>
      </c>
      <c r="AA83" s="55" t="s">
        <v>134</v>
      </c>
    </row>
    <row r="84" spans="1:26" ht="12.75">
      <c r="A84" s="4" t="s">
        <v>83</v>
      </c>
      <c r="B84" s="2"/>
      <c r="C84" s="21">
        <v>1</v>
      </c>
      <c r="D84" s="3"/>
      <c r="E84" s="21"/>
      <c r="F84" s="3"/>
      <c r="G84" s="21"/>
      <c r="H84" s="3"/>
      <c r="I84" s="21"/>
      <c r="J84" s="3"/>
      <c r="K84" s="21">
        <v>1</v>
      </c>
      <c r="L84" s="3">
        <v>1</v>
      </c>
      <c r="M84" s="27"/>
      <c r="N84" s="3"/>
      <c r="O84" s="32"/>
      <c r="P84" s="4"/>
      <c r="Q84" s="3"/>
      <c r="R84" s="21"/>
      <c r="S84" s="58">
        <v>1</v>
      </c>
      <c r="T84" s="4"/>
      <c r="U84" s="58"/>
      <c r="V84" s="4"/>
      <c r="W84" s="58"/>
      <c r="X84" s="4"/>
      <c r="Y84" s="65">
        <v>1</v>
      </c>
      <c r="Z84" s="12">
        <f t="shared" si="2"/>
        <v>5</v>
      </c>
    </row>
    <row r="85" spans="1:26" ht="12.75">
      <c r="A85" s="4" t="s">
        <v>84</v>
      </c>
      <c r="B85" s="2">
        <v>1</v>
      </c>
      <c r="C85" s="21">
        <v>1</v>
      </c>
      <c r="D85" s="3">
        <v>1</v>
      </c>
      <c r="E85" s="21">
        <v>1</v>
      </c>
      <c r="F85" s="3"/>
      <c r="G85" s="21">
        <v>1</v>
      </c>
      <c r="H85" s="3"/>
      <c r="I85" s="21"/>
      <c r="J85" s="3">
        <v>1</v>
      </c>
      <c r="K85" s="21"/>
      <c r="L85" s="3"/>
      <c r="M85" s="27"/>
      <c r="N85" s="3">
        <v>1</v>
      </c>
      <c r="O85" s="32">
        <v>1</v>
      </c>
      <c r="P85" s="4"/>
      <c r="Q85" s="3">
        <v>1</v>
      </c>
      <c r="R85" s="21"/>
      <c r="S85" s="58">
        <v>1</v>
      </c>
      <c r="T85" s="4"/>
      <c r="U85" s="58">
        <v>1</v>
      </c>
      <c r="V85" s="4">
        <v>1</v>
      </c>
      <c r="W85" s="58">
        <v>1</v>
      </c>
      <c r="X85" s="4">
        <v>1</v>
      </c>
      <c r="Y85" s="65">
        <v>1</v>
      </c>
      <c r="Z85" s="12">
        <f t="shared" si="2"/>
        <v>15</v>
      </c>
    </row>
    <row r="86" spans="1:26" ht="12.75">
      <c r="A86" s="4" t="s">
        <v>85</v>
      </c>
      <c r="B86" s="2">
        <v>1</v>
      </c>
      <c r="C86" s="21">
        <v>1</v>
      </c>
      <c r="D86" s="3">
        <v>1</v>
      </c>
      <c r="E86" s="21">
        <v>1</v>
      </c>
      <c r="F86" s="3">
        <v>1</v>
      </c>
      <c r="G86" s="21">
        <v>1</v>
      </c>
      <c r="H86" s="3">
        <v>1</v>
      </c>
      <c r="I86" s="21"/>
      <c r="J86" s="3">
        <v>1</v>
      </c>
      <c r="K86" s="21"/>
      <c r="L86" s="3">
        <v>1</v>
      </c>
      <c r="M86" s="27">
        <v>1</v>
      </c>
      <c r="N86" s="3"/>
      <c r="O86" s="32">
        <v>1</v>
      </c>
      <c r="P86" s="4"/>
      <c r="Q86" s="4">
        <v>1</v>
      </c>
      <c r="R86" s="21">
        <v>1</v>
      </c>
      <c r="S86" s="58">
        <v>1</v>
      </c>
      <c r="T86" s="4">
        <v>1</v>
      </c>
      <c r="U86" s="58">
        <v>1</v>
      </c>
      <c r="V86" s="4"/>
      <c r="W86" s="58">
        <v>1</v>
      </c>
      <c r="X86" s="4">
        <v>1</v>
      </c>
      <c r="Y86" s="65">
        <v>1</v>
      </c>
      <c r="Z86" s="12">
        <f t="shared" si="2"/>
        <v>19</v>
      </c>
    </row>
    <row r="87" spans="1:27" ht="12.75">
      <c r="A87" s="4" t="s">
        <v>86</v>
      </c>
      <c r="B87" s="2"/>
      <c r="C87" s="21">
        <v>1</v>
      </c>
      <c r="D87" s="3">
        <v>1</v>
      </c>
      <c r="E87" s="21">
        <v>1</v>
      </c>
      <c r="F87" s="3">
        <v>1</v>
      </c>
      <c r="G87" s="21"/>
      <c r="H87" s="3"/>
      <c r="I87" s="21"/>
      <c r="J87" s="3">
        <v>1</v>
      </c>
      <c r="K87" s="21"/>
      <c r="L87" s="3"/>
      <c r="M87" s="27"/>
      <c r="N87" s="3"/>
      <c r="O87" s="32">
        <v>1</v>
      </c>
      <c r="P87" s="4"/>
      <c r="Q87" s="4">
        <v>1</v>
      </c>
      <c r="R87" s="21"/>
      <c r="S87" s="58"/>
      <c r="T87" s="4">
        <v>1</v>
      </c>
      <c r="U87" s="58"/>
      <c r="V87" s="4"/>
      <c r="W87" s="58">
        <v>1</v>
      </c>
      <c r="X87" s="85">
        <v>1</v>
      </c>
      <c r="Y87" s="65"/>
      <c r="Z87" s="12">
        <f t="shared" si="2"/>
        <v>10</v>
      </c>
      <c r="AA87" s="78" t="s">
        <v>138</v>
      </c>
    </row>
    <row r="88" spans="1:26" ht="12.75">
      <c r="A88" s="4" t="s">
        <v>87</v>
      </c>
      <c r="B88" s="2">
        <v>1</v>
      </c>
      <c r="C88" s="21"/>
      <c r="D88" s="3">
        <v>1</v>
      </c>
      <c r="E88" s="21">
        <v>1</v>
      </c>
      <c r="F88" s="3"/>
      <c r="G88" s="21"/>
      <c r="H88" s="3">
        <v>1</v>
      </c>
      <c r="I88" s="21"/>
      <c r="J88" s="3">
        <v>1</v>
      </c>
      <c r="K88" s="21"/>
      <c r="L88" s="3"/>
      <c r="M88" s="27"/>
      <c r="N88" s="3"/>
      <c r="O88" s="32">
        <v>1</v>
      </c>
      <c r="P88" s="4"/>
      <c r="Q88" s="4">
        <v>1</v>
      </c>
      <c r="R88" s="21"/>
      <c r="S88" s="58"/>
      <c r="T88" s="4">
        <v>1</v>
      </c>
      <c r="U88" s="58">
        <v>1</v>
      </c>
      <c r="V88" s="4"/>
      <c r="W88" s="58">
        <v>1</v>
      </c>
      <c r="X88" s="4">
        <v>1</v>
      </c>
      <c r="Y88" s="65">
        <v>1</v>
      </c>
      <c r="Z88" s="12">
        <f t="shared" si="2"/>
        <v>12</v>
      </c>
    </row>
    <row r="89" spans="1:27" ht="12.75">
      <c r="A89" s="4" t="s">
        <v>88</v>
      </c>
      <c r="B89" s="2">
        <v>1</v>
      </c>
      <c r="C89" s="21">
        <v>1</v>
      </c>
      <c r="D89" s="4">
        <v>1</v>
      </c>
      <c r="E89" s="21">
        <v>1</v>
      </c>
      <c r="F89" s="3"/>
      <c r="G89" s="21">
        <v>1</v>
      </c>
      <c r="H89" s="3">
        <v>1</v>
      </c>
      <c r="I89" s="21"/>
      <c r="J89" s="4">
        <v>1</v>
      </c>
      <c r="K89" s="21"/>
      <c r="L89" s="3">
        <v>1</v>
      </c>
      <c r="M89" s="27">
        <v>1</v>
      </c>
      <c r="N89" s="4"/>
      <c r="O89" s="32">
        <v>1</v>
      </c>
      <c r="P89" s="4">
        <v>1</v>
      </c>
      <c r="Q89" s="4">
        <v>1</v>
      </c>
      <c r="R89" s="21"/>
      <c r="S89" s="58">
        <v>1</v>
      </c>
      <c r="T89" s="4">
        <v>1</v>
      </c>
      <c r="U89" s="58">
        <v>1</v>
      </c>
      <c r="V89" s="4"/>
      <c r="W89" s="58">
        <v>1</v>
      </c>
      <c r="X89" s="4">
        <v>1</v>
      </c>
      <c r="Y89" s="65">
        <v>1</v>
      </c>
      <c r="Z89" s="12">
        <f t="shared" si="2"/>
        <v>18</v>
      </c>
      <c r="AA89" s="41"/>
    </row>
    <row r="90" spans="1:26" ht="12.75">
      <c r="A90" s="4" t="s">
        <v>90</v>
      </c>
      <c r="B90" s="2">
        <v>1</v>
      </c>
      <c r="C90" s="21">
        <v>1</v>
      </c>
      <c r="D90" s="3">
        <v>1</v>
      </c>
      <c r="E90" s="21">
        <v>1</v>
      </c>
      <c r="F90" s="3">
        <v>1</v>
      </c>
      <c r="G90" s="21">
        <v>1</v>
      </c>
      <c r="H90" s="3"/>
      <c r="I90" s="21">
        <v>1</v>
      </c>
      <c r="J90" s="3">
        <v>1</v>
      </c>
      <c r="K90" s="21">
        <v>1</v>
      </c>
      <c r="L90" s="3"/>
      <c r="M90" s="27"/>
      <c r="N90" s="3"/>
      <c r="O90" s="32">
        <v>1</v>
      </c>
      <c r="P90" s="4"/>
      <c r="Q90" s="4">
        <v>1</v>
      </c>
      <c r="R90" s="21">
        <v>1</v>
      </c>
      <c r="S90" s="58">
        <v>1</v>
      </c>
      <c r="T90" s="4">
        <v>1</v>
      </c>
      <c r="U90" s="58">
        <v>1</v>
      </c>
      <c r="V90" s="4">
        <v>1</v>
      </c>
      <c r="W90" s="58">
        <v>1</v>
      </c>
      <c r="X90" s="4">
        <v>1</v>
      </c>
      <c r="Y90" s="65">
        <v>1</v>
      </c>
      <c r="Z90" s="12">
        <f t="shared" si="2"/>
        <v>19</v>
      </c>
    </row>
    <row r="91" spans="1:27" ht="12.75">
      <c r="A91" s="4" t="s">
        <v>91</v>
      </c>
      <c r="B91" s="2"/>
      <c r="C91" s="21">
        <v>1</v>
      </c>
      <c r="D91" s="3">
        <v>1</v>
      </c>
      <c r="E91" s="21">
        <v>1</v>
      </c>
      <c r="F91" s="3"/>
      <c r="G91" s="21">
        <v>1</v>
      </c>
      <c r="H91" s="3">
        <v>1</v>
      </c>
      <c r="I91" s="21"/>
      <c r="J91" s="3">
        <v>1</v>
      </c>
      <c r="K91" s="21">
        <v>1</v>
      </c>
      <c r="L91" s="3">
        <v>1</v>
      </c>
      <c r="M91" s="27"/>
      <c r="N91" s="3"/>
      <c r="O91" s="32">
        <v>1</v>
      </c>
      <c r="P91" s="79"/>
      <c r="Q91" s="4">
        <v>1</v>
      </c>
      <c r="R91" s="21"/>
      <c r="S91" s="58">
        <v>1</v>
      </c>
      <c r="T91" s="4">
        <v>1</v>
      </c>
      <c r="U91" s="58">
        <v>1</v>
      </c>
      <c r="V91" s="4">
        <v>1</v>
      </c>
      <c r="W91" s="58">
        <v>1</v>
      </c>
      <c r="X91" s="4">
        <v>1</v>
      </c>
      <c r="Y91" s="65">
        <v>1</v>
      </c>
      <c r="Z91" s="12">
        <f t="shared" si="2"/>
        <v>17</v>
      </c>
      <c r="AA91" s="78"/>
    </row>
    <row r="92" spans="1:27" ht="12.75">
      <c r="A92" s="4" t="s">
        <v>92</v>
      </c>
      <c r="B92" s="2">
        <v>1</v>
      </c>
      <c r="C92" s="21">
        <v>1</v>
      </c>
      <c r="D92" s="3">
        <v>1</v>
      </c>
      <c r="E92" s="21">
        <v>1</v>
      </c>
      <c r="F92" s="3">
        <v>1</v>
      </c>
      <c r="G92" s="21">
        <v>1</v>
      </c>
      <c r="H92" s="3">
        <v>1</v>
      </c>
      <c r="I92" s="21">
        <v>1</v>
      </c>
      <c r="J92" s="3">
        <v>1</v>
      </c>
      <c r="K92" s="21"/>
      <c r="L92" s="3">
        <v>1</v>
      </c>
      <c r="M92" s="27">
        <v>1</v>
      </c>
      <c r="N92" s="3"/>
      <c r="O92" s="32">
        <v>1</v>
      </c>
      <c r="P92" s="4"/>
      <c r="Q92" s="4">
        <v>1</v>
      </c>
      <c r="R92" s="21"/>
      <c r="S92" s="58">
        <v>1</v>
      </c>
      <c r="T92" s="4">
        <v>1</v>
      </c>
      <c r="U92" s="58">
        <v>1</v>
      </c>
      <c r="V92" s="4">
        <v>1</v>
      </c>
      <c r="W92" s="58">
        <v>1</v>
      </c>
      <c r="X92" s="4">
        <v>1</v>
      </c>
      <c r="Y92" s="65">
        <v>1</v>
      </c>
      <c r="Z92" s="12">
        <f t="shared" si="2"/>
        <v>20</v>
      </c>
      <c r="AA92" s="41"/>
    </row>
    <row r="93" spans="1:26" ht="12.75">
      <c r="A93" s="4" t="s">
        <v>89</v>
      </c>
      <c r="B93" s="2"/>
      <c r="C93" s="21"/>
      <c r="D93" s="3">
        <v>1</v>
      </c>
      <c r="E93" s="21"/>
      <c r="F93" s="4"/>
      <c r="G93" s="21">
        <v>1</v>
      </c>
      <c r="H93" s="3"/>
      <c r="I93" s="21"/>
      <c r="J93" s="3"/>
      <c r="K93" s="21">
        <v>1</v>
      </c>
      <c r="L93" s="3"/>
      <c r="M93" s="27"/>
      <c r="N93" s="3"/>
      <c r="O93" s="32"/>
      <c r="P93" s="4"/>
      <c r="Q93" s="4">
        <v>1</v>
      </c>
      <c r="R93" s="21"/>
      <c r="S93" s="58">
        <v>1</v>
      </c>
      <c r="T93" s="4">
        <v>1</v>
      </c>
      <c r="U93" s="58"/>
      <c r="V93" s="4"/>
      <c r="W93" s="58"/>
      <c r="X93" s="4">
        <v>1</v>
      </c>
      <c r="Y93" s="65"/>
      <c r="Z93" s="12">
        <f t="shared" si="2"/>
        <v>7</v>
      </c>
    </row>
    <row r="94" spans="1:26" ht="12.75">
      <c r="A94" s="4" t="s">
        <v>93</v>
      </c>
      <c r="B94" s="2">
        <v>1</v>
      </c>
      <c r="C94" s="21">
        <v>1</v>
      </c>
      <c r="D94" s="3">
        <v>1</v>
      </c>
      <c r="E94" s="21">
        <v>1</v>
      </c>
      <c r="F94" s="3"/>
      <c r="G94" s="21">
        <v>1</v>
      </c>
      <c r="H94" s="3">
        <v>1</v>
      </c>
      <c r="I94" s="21"/>
      <c r="J94" s="3">
        <v>1</v>
      </c>
      <c r="K94" s="21"/>
      <c r="L94" s="3"/>
      <c r="M94" s="27"/>
      <c r="N94" s="3"/>
      <c r="O94" s="32">
        <v>1</v>
      </c>
      <c r="P94" s="4"/>
      <c r="Q94" s="4">
        <v>1</v>
      </c>
      <c r="R94" s="21"/>
      <c r="S94" s="58">
        <v>1</v>
      </c>
      <c r="T94" s="4">
        <v>1</v>
      </c>
      <c r="U94" s="58">
        <v>1</v>
      </c>
      <c r="V94" s="4">
        <v>1</v>
      </c>
      <c r="W94" s="58">
        <v>1</v>
      </c>
      <c r="X94" s="4">
        <v>1</v>
      </c>
      <c r="Y94" s="65"/>
      <c r="Z94" s="12">
        <f t="shared" si="2"/>
        <v>15</v>
      </c>
    </row>
    <row r="95" spans="1:27" ht="12.75">
      <c r="A95" s="4" t="s">
        <v>94</v>
      </c>
      <c r="B95" s="2">
        <v>1</v>
      </c>
      <c r="C95" s="21">
        <v>1</v>
      </c>
      <c r="D95" s="3">
        <v>1</v>
      </c>
      <c r="E95" s="21">
        <v>1</v>
      </c>
      <c r="F95" s="3"/>
      <c r="G95" s="21">
        <v>1</v>
      </c>
      <c r="H95" s="3">
        <v>1</v>
      </c>
      <c r="I95" s="21">
        <v>1</v>
      </c>
      <c r="J95" s="3">
        <v>1</v>
      </c>
      <c r="K95" s="21"/>
      <c r="L95" s="3"/>
      <c r="M95" s="27">
        <v>1</v>
      </c>
      <c r="N95" s="3"/>
      <c r="O95" s="32">
        <v>1</v>
      </c>
      <c r="P95" s="4"/>
      <c r="Q95" s="4">
        <v>1</v>
      </c>
      <c r="R95" s="21"/>
      <c r="S95" s="58">
        <v>1</v>
      </c>
      <c r="T95" s="4">
        <v>1</v>
      </c>
      <c r="U95" s="58">
        <v>1</v>
      </c>
      <c r="V95" s="83">
        <v>1</v>
      </c>
      <c r="W95" s="58">
        <v>1</v>
      </c>
      <c r="X95" s="4">
        <v>1</v>
      </c>
      <c r="Y95" s="65"/>
      <c r="Z95" s="12">
        <f t="shared" si="2"/>
        <v>17</v>
      </c>
      <c r="AA95" s="41" t="s">
        <v>135</v>
      </c>
    </row>
    <row r="96" spans="1:26" ht="12.75">
      <c r="A96" s="4" t="s">
        <v>95</v>
      </c>
      <c r="B96" s="2">
        <v>1</v>
      </c>
      <c r="C96" s="21">
        <v>1</v>
      </c>
      <c r="D96" s="3"/>
      <c r="E96" s="21">
        <v>1</v>
      </c>
      <c r="F96" s="3">
        <v>1</v>
      </c>
      <c r="G96" s="21"/>
      <c r="H96" s="3">
        <v>1</v>
      </c>
      <c r="I96" s="21"/>
      <c r="J96" s="3"/>
      <c r="K96" s="21"/>
      <c r="L96" s="3">
        <v>1</v>
      </c>
      <c r="M96" s="27">
        <v>1</v>
      </c>
      <c r="N96" s="3"/>
      <c r="O96" s="32">
        <v>1</v>
      </c>
      <c r="P96" s="4">
        <v>1</v>
      </c>
      <c r="Q96" s="3">
        <v>1</v>
      </c>
      <c r="R96" s="21">
        <v>1</v>
      </c>
      <c r="S96" s="58">
        <v>1</v>
      </c>
      <c r="T96" s="4">
        <v>1</v>
      </c>
      <c r="U96" s="58">
        <v>1</v>
      </c>
      <c r="V96" s="4">
        <v>1</v>
      </c>
      <c r="W96" s="58">
        <v>1</v>
      </c>
      <c r="X96" s="4">
        <v>1</v>
      </c>
      <c r="Y96" s="65">
        <v>1</v>
      </c>
      <c r="Z96" s="12">
        <f t="shared" si="2"/>
        <v>18</v>
      </c>
    </row>
    <row r="97" spans="1:26" ht="12.75">
      <c r="A97" s="4" t="s">
        <v>96</v>
      </c>
      <c r="B97" s="2">
        <v>1</v>
      </c>
      <c r="C97" s="21">
        <v>1</v>
      </c>
      <c r="D97" s="3">
        <v>1</v>
      </c>
      <c r="E97" s="21">
        <v>1</v>
      </c>
      <c r="F97" s="3"/>
      <c r="G97" s="21">
        <v>1</v>
      </c>
      <c r="H97" s="3"/>
      <c r="I97" s="21"/>
      <c r="J97" s="3">
        <v>1</v>
      </c>
      <c r="K97" s="21"/>
      <c r="L97" s="3"/>
      <c r="M97" s="27"/>
      <c r="N97" s="3"/>
      <c r="O97" s="32">
        <v>1</v>
      </c>
      <c r="P97" s="4"/>
      <c r="Q97" s="3">
        <v>1</v>
      </c>
      <c r="R97" s="21"/>
      <c r="S97" s="58">
        <v>1</v>
      </c>
      <c r="T97" s="4">
        <v>1</v>
      </c>
      <c r="U97" s="58"/>
      <c r="V97" s="4"/>
      <c r="W97" s="58">
        <v>1</v>
      </c>
      <c r="X97" s="4">
        <v>1</v>
      </c>
      <c r="Y97" s="65"/>
      <c r="Z97" s="12">
        <f t="shared" si="2"/>
        <v>12</v>
      </c>
    </row>
    <row r="98" spans="1:26" ht="12.75">
      <c r="A98" s="4" t="s">
        <v>97</v>
      </c>
      <c r="B98" s="2">
        <v>1</v>
      </c>
      <c r="C98" s="21">
        <v>1</v>
      </c>
      <c r="D98" s="3"/>
      <c r="E98" s="21"/>
      <c r="F98" s="3"/>
      <c r="G98" s="21">
        <v>1</v>
      </c>
      <c r="H98" s="3"/>
      <c r="I98" s="21"/>
      <c r="J98" s="3"/>
      <c r="K98" s="21"/>
      <c r="L98" s="3"/>
      <c r="M98" s="27">
        <v>1</v>
      </c>
      <c r="N98" s="3">
        <v>1</v>
      </c>
      <c r="O98" s="32">
        <v>1</v>
      </c>
      <c r="P98" s="4"/>
      <c r="Q98" s="3"/>
      <c r="R98" s="21"/>
      <c r="S98" s="58">
        <v>1</v>
      </c>
      <c r="T98" s="4"/>
      <c r="U98" s="58"/>
      <c r="V98" s="4"/>
      <c r="W98" s="58"/>
      <c r="X98" s="4">
        <v>1</v>
      </c>
      <c r="Y98" s="65"/>
      <c r="Z98" s="12">
        <f t="shared" si="2"/>
        <v>8</v>
      </c>
    </row>
    <row r="99" spans="1:27" ht="12.75">
      <c r="A99" s="4" t="s">
        <v>98</v>
      </c>
      <c r="B99" s="2">
        <v>1</v>
      </c>
      <c r="C99" s="21">
        <v>1</v>
      </c>
      <c r="D99" s="3"/>
      <c r="E99" s="21"/>
      <c r="F99" s="3"/>
      <c r="G99" s="21"/>
      <c r="H99" s="3">
        <v>1</v>
      </c>
      <c r="I99" s="21">
        <v>1</v>
      </c>
      <c r="J99" s="3"/>
      <c r="K99" s="21"/>
      <c r="L99" s="3"/>
      <c r="M99" s="27"/>
      <c r="N99" s="3"/>
      <c r="O99" s="32">
        <v>1</v>
      </c>
      <c r="P99" s="4"/>
      <c r="Q99" s="3"/>
      <c r="R99" s="21"/>
      <c r="S99" s="58">
        <v>1</v>
      </c>
      <c r="T99" s="83">
        <v>1</v>
      </c>
      <c r="U99" s="58">
        <v>1</v>
      </c>
      <c r="V99" s="4">
        <v>1</v>
      </c>
      <c r="W99" s="58"/>
      <c r="X99" s="4">
        <v>1</v>
      </c>
      <c r="Y99" s="65"/>
      <c r="Z99" s="12">
        <f aca="true" t="shared" si="3" ref="Z99:Z109">SUM(B99:Y99)</f>
        <v>10</v>
      </c>
      <c r="AA99" s="55" t="s">
        <v>139</v>
      </c>
    </row>
    <row r="100" spans="1:26" ht="12.75">
      <c r="A100" s="4" t="s">
        <v>99</v>
      </c>
      <c r="B100" s="2">
        <v>1</v>
      </c>
      <c r="C100" s="21">
        <v>1</v>
      </c>
      <c r="D100" s="3">
        <v>1</v>
      </c>
      <c r="E100" s="21">
        <v>1</v>
      </c>
      <c r="F100" s="3"/>
      <c r="G100" s="21">
        <v>1</v>
      </c>
      <c r="H100" s="3">
        <v>1</v>
      </c>
      <c r="I100" s="21"/>
      <c r="J100" s="3">
        <v>1</v>
      </c>
      <c r="K100" s="21"/>
      <c r="L100" s="3">
        <v>1</v>
      </c>
      <c r="M100" s="27"/>
      <c r="N100" s="3"/>
      <c r="O100" s="32">
        <v>1</v>
      </c>
      <c r="P100" s="4"/>
      <c r="Q100" s="4">
        <v>1</v>
      </c>
      <c r="R100" s="21"/>
      <c r="S100" s="58">
        <v>1</v>
      </c>
      <c r="T100" s="4">
        <v>1</v>
      </c>
      <c r="U100" s="58">
        <v>1</v>
      </c>
      <c r="V100" s="4">
        <v>1</v>
      </c>
      <c r="W100" s="58">
        <v>1</v>
      </c>
      <c r="X100" s="4">
        <v>1</v>
      </c>
      <c r="Y100" s="65">
        <v>1</v>
      </c>
      <c r="Z100" s="12">
        <f t="shared" si="3"/>
        <v>17</v>
      </c>
    </row>
    <row r="101" spans="1:26" ht="12.75">
      <c r="A101" s="4" t="s">
        <v>100</v>
      </c>
      <c r="B101" s="2">
        <v>1</v>
      </c>
      <c r="C101" s="21"/>
      <c r="D101" s="3"/>
      <c r="E101" s="21"/>
      <c r="F101" s="3">
        <v>1</v>
      </c>
      <c r="G101" s="21">
        <v>1</v>
      </c>
      <c r="H101" s="3"/>
      <c r="I101" s="21"/>
      <c r="J101" s="3"/>
      <c r="K101" s="21"/>
      <c r="L101" s="3"/>
      <c r="M101" s="27"/>
      <c r="N101" s="3"/>
      <c r="O101" s="32">
        <v>1</v>
      </c>
      <c r="P101" s="4"/>
      <c r="Q101" s="3"/>
      <c r="R101" s="21"/>
      <c r="S101" s="58">
        <v>1</v>
      </c>
      <c r="T101" s="4">
        <v>1</v>
      </c>
      <c r="U101" s="58"/>
      <c r="V101" s="4"/>
      <c r="W101" s="58"/>
      <c r="X101" s="4">
        <v>1</v>
      </c>
      <c r="Y101" s="65"/>
      <c r="Z101" s="12">
        <f t="shared" si="3"/>
        <v>7</v>
      </c>
    </row>
    <row r="102" spans="1:26" ht="12.75">
      <c r="A102" s="4" t="s">
        <v>101</v>
      </c>
      <c r="B102" s="2">
        <v>1</v>
      </c>
      <c r="C102" s="21">
        <v>1</v>
      </c>
      <c r="D102" s="3">
        <v>1</v>
      </c>
      <c r="E102" s="21">
        <v>1</v>
      </c>
      <c r="F102" s="3">
        <v>1</v>
      </c>
      <c r="G102" s="21"/>
      <c r="H102" s="3">
        <v>1</v>
      </c>
      <c r="I102" s="21">
        <v>1</v>
      </c>
      <c r="J102" s="3">
        <v>1</v>
      </c>
      <c r="K102" s="21"/>
      <c r="L102" s="3">
        <v>1</v>
      </c>
      <c r="M102" s="27"/>
      <c r="N102" s="3"/>
      <c r="O102" s="32">
        <v>1</v>
      </c>
      <c r="P102" s="4">
        <v>1</v>
      </c>
      <c r="Q102" s="4">
        <v>1</v>
      </c>
      <c r="R102" s="21"/>
      <c r="S102" s="58">
        <v>1</v>
      </c>
      <c r="T102" s="4">
        <v>1</v>
      </c>
      <c r="U102" s="58">
        <v>1</v>
      </c>
      <c r="V102" s="4">
        <v>1</v>
      </c>
      <c r="W102" s="58">
        <v>1</v>
      </c>
      <c r="X102" s="4">
        <v>1</v>
      </c>
      <c r="Y102" s="65">
        <v>1</v>
      </c>
      <c r="Z102" s="12">
        <f t="shared" si="3"/>
        <v>19</v>
      </c>
    </row>
    <row r="103" spans="1:26" ht="12.75">
      <c r="A103" s="4" t="s">
        <v>102</v>
      </c>
      <c r="B103" s="2">
        <v>1</v>
      </c>
      <c r="C103" s="21">
        <v>1</v>
      </c>
      <c r="D103" s="3">
        <v>1</v>
      </c>
      <c r="E103" s="21">
        <v>1</v>
      </c>
      <c r="F103" s="3">
        <v>1</v>
      </c>
      <c r="G103" s="21">
        <v>1</v>
      </c>
      <c r="H103" s="3"/>
      <c r="I103" s="21">
        <v>1</v>
      </c>
      <c r="J103" s="3"/>
      <c r="K103" s="21"/>
      <c r="L103" s="3"/>
      <c r="M103" s="27">
        <v>1</v>
      </c>
      <c r="N103" s="3"/>
      <c r="O103" s="32">
        <v>1</v>
      </c>
      <c r="P103" s="4">
        <v>1</v>
      </c>
      <c r="Q103" s="4">
        <v>1</v>
      </c>
      <c r="R103" s="21"/>
      <c r="S103" s="58">
        <v>1</v>
      </c>
      <c r="T103" s="4">
        <v>1</v>
      </c>
      <c r="U103" s="58"/>
      <c r="V103" s="4">
        <v>1</v>
      </c>
      <c r="W103" s="58"/>
      <c r="X103" s="4">
        <v>1</v>
      </c>
      <c r="Y103" s="65"/>
      <c r="Z103" s="12">
        <f t="shared" si="3"/>
        <v>15</v>
      </c>
    </row>
    <row r="104" spans="1:26" ht="12.75">
      <c r="A104" s="4" t="s">
        <v>117</v>
      </c>
      <c r="B104" s="2">
        <v>1</v>
      </c>
      <c r="C104" s="21">
        <v>1</v>
      </c>
      <c r="D104" s="3"/>
      <c r="E104" s="21">
        <v>1</v>
      </c>
      <c r="F104" s="3"/>
      <c r="G104" s="21"/>
      <c r="H104" s="3"/>
      <c r="I104" s="21"/>
      <c r="J104" s="3"/>
      <c r="K104" s="21"/>
      <c r="L104" s="3"/>
      <c r="M104" s="27"/>
      <c r="N104" s="3"/>
      <c r="O104" s="32"/>
      <c r="P104" s="4"/>
      <c r="Q104" s="3"/>
      <c r="R104" s="21"/>
      <c r="S104" s="58"/>
      <c r="T104" s="4">
        <v>1</v>
      </c>
      <c r="U104" s="58"/>
      <c r="V104" s="4"/>
      <c r="W104" s="58"/>
      <c r="X104" s="4">
        <v>1</v>
      </c>
      <c r="Y104" s="65"/>
      <c r="Z104" s="12">
        <f t="shared" si="3"/>
        <v>5</v>
      </c>
    </row>
    <row r="105" spans="1:26" ht="12.75">
      <c r="A105" s="4" t="s">
        <v>103</v>
      </c>
      <c r="B105" s="2"/>
      <c r="C105" s="21"/>
      <c r="D105" s="3">
        <v>1</v>
      </c>
      <c r="E105" s="21"/>
      <c r="F105" s="3">
        <v>1</v>
      </c>
      <c r="G105" s="21">
        <v>1</v>
      </c>
      <c r="H105" s="3"/>
      <c r="I105" s="21"/>
      <c r="J105" s="3"/>
      <c r="K105" s="21"/>
      <c r="L105" s="3"/>
      <c r="M105" s="27">
        <v>1</v>
      </c>
      <c r="N105" s="3"/>
      <c r="O105" s="32">
        <v>1</v>
      </c>
      <c r="P105" s="4"/>
      <c r="Q105" s="3">
        <v>1</v>
      </c>
      <c r="R105" s="21">
        <v>1</v>
      </c>
      <c r="S105" s="58">
        <v>1</v>
      </c>
      <c r="T105" s="4"/>
      <c r="U105" s="58"/>
      <c r="V105" s="4"/>
      <c r="W105" s="58"/>
      <c r="X105" s="4"/>
      <c r="Y105" s="65"/>
      <c r="Z105" s="12">
        <f t="shared" si="3"/>
        <v>8</v>
      </c>
    </row>
    <row r="106" spans="1:26" ht="12.75">
      <c r="A106" s="4" t="s">
        <v>104</v>
      </c>
      <c r="B106" s="2">
        <v>1</v>
      </c>
      <c r="C106" s="21">
        <v>1</v>
      </c>
      <c r="D106" s="3">
        <v>1</v>
      </c>
      <c r="E106" s="21">
        <v>1</v>
      </c>
      <c r="F106" s="3"/>
      <c r="G106" s="21"/>
      <c r="H106" s="3"/>
      <c r="I106" s="21"/>
      <c r="J106" s="3">
        <v>1</v>
      </c>
      <c r="K106" s="21"/>
      <c r="L106" s="3"/>
      <c r="M106" s="27"/>
      <c r="N106" s="3"/>
      <c r="O106" s="32">
        <v>1</v>
      </c>
      <c r="P106" s="4"/>
      <c r="Q106" s="3">
        <v>1</v>
      </c>
      <c r="R106" s="21"/>
      <c r="S106" s="58">
        <v>1</v>
      </c>
      <c r="T106" s="4"/>
      <c r="U106" s="58"/>
      <c r="V106" s="4"/>
      <c r="W106" s="58">
        <v>1</v>
      </c>
      <c r="X106" s="4">
        <v>1</v>
      </c>
      <c r="Y106" s="65"/>
      <c r="Z106" s="12">
        <f t="shared" si="3"/>
        <v>10</v>
      </c>
    </row>
    <row r="107" spans="1:26" ht="12.75">
      <c r="A107" s="4" t="s">
        <v>116</v>
      </c>
      <c r="B107" s="2">
        <v>1</v>
      </c>
      <c r="C107" s="21">
        <v>1</v>
      </c>
      <c r="D107" s="3"/>
      <c r="E107" s="21"/>
      <c r="F107" s="3"/>
      <c r="G107" s="21">
        <v>1</v>
      </c>
      <c r="H107" s="3">
        <v>1</v>
      </c>
      <c r="I107" s="21"/>
      <c r="J107" s="3"/>
      <c r="K107" s="21"/>
      <c r="L107" s="3">
        <v>1</v>
      </c>
      <c r="M107" s="27"/>
      <c r="N107" s="3"/>
      <c r="O107" s="32"/>
      <c r="P107" s="4">
        <v>1</v>
      </c>
      <c r="Q107" s="3"/>
      <c r="R107" s="21"/>
      <c r="S107" s="58">
        <v>1</v>
      </c>
      <c r="T107" s="4">
        <v>1</v>
      </c>
      <c r="U107" s="58">
        <v>1</v>
      </c>
      <c r="V107" s="4"/>
      <c r="W107" s="58"/>
      <c r="X107" s="4">
        <v>1</v>
      </c>
      <c r="Y107" s="65">
        <v>1</v>
      </c>
      <c r="Z107" s="12">
        <f t="shared" si="3"/>
        <v>11</v>
      </c>
    </row>
    <row r="108" spans="1:26" ht="13.5" thickBot="1">
      <c r="A108" s="4" t="s">
        <v>105</v>
      </c>
      <c r="B108" s="5">
        <v>1</v>
      </c>
      <c r="C108" s="22">
        <v>1</v>
      </c>
      <c r="D108" s="6">
        <v>1</v>
      </c>
      <c r="E108" s="22">
        <v>1</v>
      </c>
      <c r="F108" s="6"/>
      <c r="G108" s="22">
        <v>1</v>
      </c>
      <c r="H108" s="6"/>
      <c r="I108" s="22"/>
      <c r="J108" s="6">
        <v>1</v>
      </c>
      <c r="K108" s="22"/>
      <c r="L108" s="6"/>
      <c r="M108" s="28"/>
      <c r="N108" s="6"/>
      <c r="O108" s="33">
        <v>1</v>
      </c>
      <c r="P108" s="53"/>
      <c r="Q108" s="6">
        <v>1</v>
      </c>
      <c r="R108" s="22"/>
      <c r="S108" s="59">
        <v>1</v>
      </c>
      <c r="T108" s="53">
        <v>1</v>
      </c>
      <c r="U108" s="59"/>
      <c r="V108" s="53"/>
      <c r="W108" s="59">
        <v>1</v>
      </c>
      <c r="X108" s="53">
        <v>1</v>
      </c>
      <c r="Y108" s="66"/>
      <c r="Z108" s="11">
        <f t="shared" si="3"/>
        <v>12</v>
      </c>
    </row>
    <row r="109" spans="1:26" ht="13.5" thickBot="1">
      <c r="A109" s="81" t="s">
        <v>114</v>
      </c>
      <c r="B109" s="13">
        <f>SUM(B3:B108)</f>
        <v>88</v>
      </c>
      <c r="C109" s="23">
        <f aca="true" t="shared" si="4" ref="C109:N109">SUM(C3:C108)</f>
        <v>93</v>
      </c>
      <c r="D109" s="14">
        <f t="shared" si="4"/>
        <v>57</v>
      </c>
      <c r="E109" s="23">
        <f t="shared" si="4"/>
        <v>69</v>
      </c>
      <c r="F109" s="14">
        <f t="shared" si="4"/>
        <v>33</v>
      </c>
      <c r="G109" s="23">
        <f t="shared" si="4"/>
        <v>77</v>
      </c>
      <c r="H109" s="14">
        <f t="shared" si="4"/>
        <v>48</v>
      </c>
      <c r="I109" s="23">
        <f t="shared" si="4"/>
        <v>38</v>
      </c>
      <c r="J109" s="14">
        <f t="shared" si="4"/>
        <v>50</v>
      </c>
      <c r="K109" s="24">
        <f t="shared" si="4"/>
        <v>17</v>
      </c>
      <c r="L109" s="17">
        <f t="shared" si="4"/>
        <v>35</v>
      </c>
      <c r="M109" s="29">
        <f t="shared" si="4"/>
        <v>20</v>
      </c>
      <c r="N109" s="15">
        <f t="shared" si="4"/>
        <v>13</v>
      </c>
      <c r="O109" s="29">
        <f aca="true" t="shared" si="5" ref="O109:Y109">SUM(O3:O108)</f>
        <v>90</v>
      </c>
      <c r="P109" s="54">
        <f>SUM(P3:P108)</f>
        <v>26</v>
      </c>
      <c r="Q109" s="15">
        <f t="shared" si="5"/>
        <v>61</v>
      </c>
      <c r="R109" s="29">
        <f t="shared" si="5"/>
        <v>29</v>
      </c>
      <c r="S109" s="60">
        <f t="shared" si="5"/>
        <v>89</v>
      </c>
      <c r="T109" s="54">
        <f t="shared" si="5"/>
        <v>83</v>
      </c>
      <c r="U109" s="60">
        <f t="shared" si="5"/>
        <v>56</v>
      </c>
      <c r="V109" s="68">
        <f t="shared" si="5"/>
        <v>47</v>
      </c>
      <c r="W109" s="62">
        <f t="shared" si="5"/>
        <v>54</v>
      </c>
      <c r="X109" s="68">
        <f t="shared" si="5"/>
        <v>93</v>
      </c>
      <c r="Y109" s="67">
        <f t="shared" si="5"/>
        <v>47</v>
      </c>
      <c r="Z109" s="16">
        <f t="shared" si="3"/>
        <v>1313</v>
      </c>
    </row>
    <row r="110" spans="1:13" s="55" customFormat="1" ht="12.75">
      <c r="A110" s="69"/>
      <c r="L110" s="41"/>
      <c r="M110" s="41"/>
    </row>
    <row r="111" spans="12:13" s="55" customFormat="1" ht="12.75">
      <c r="L111" s="41"/>
      <c r="M111" s="41"/>
    </row>
    <row r="112" spans="12:13" s="55" customFormat="1" ht="12.75">
      <c r="L112" s="41"/>
      <c r="M112" s="41"/>
    </row>
    <row r="113" spans="12:13" s="55" customFormat="1" ht="12.75">
      <c r="L113" s="41"/>
      <c r="M113" s="41"/>
    </row>
    <row r="114" spans="12:13" s="55" customFormat="1" ht="12.75">
      <c r="L114" s="41"/>
      <c r="M114" s="41"/>
    </row>
    <row r="115" spans="12:13" s="55" customFormat="1" ht="12.75">
      <c r="L115" s="41"/>
      <c r="M115" s="41"/>
    </row>
    <row r="116" spans="12:13" s="55" customFormat="1" ht="12.75">
      <c r="L116" s="41"/>
      <c r="M116" s="41"/>
    </row>
    <row r="117" spans="12:13" s="55" customFormat="1" ht="12.75">
      <c r="L117" s="41"/>
      <c r="M117" s="41"/>
    </row>
    <row r="118" spans="12:13" s="55" customFormat="1" ht="12.75">
      <c r="L118" s="41"/>
      <c r="M118" s="41"/>
    </row>
    <row r="119" spans="12:13" s="55" customFormat="1" ht="12.75">
      <c r="L119" s="41"/>
      <c r="M119" s="41"/>
    </row>
    <row r="120" spans="12:13" s="55" customFormat="1" ht="12.75">
      <c r="L120" s="41"/>
      <c r="M120" s="41"/>
    </row>
    <row r="121" spans="12:13" s="55" customFormat="1" ht="12.75">
      <c r="L121" s="41"/>
      <c r="M121" s="41"/>
    </row>
    <row r="122" spans="12:13" s="55" customFormat="1" ht="12.75">
      <c r="L122" s="41"/>
      <c r="M122" s="41"/>
    </row>
    <row r="123" spans="12:13" s="55" customFormat="1" ht="12.75">
      <c r="L123" s="41"/>
      <c r="M123" s="41"/>
    </row>
    <row r="124" spans="12:13" s="55" customFormat="1" ht="12.75">
      <c r="L124" s="41"/>
      <c r="M124" s="41"/>
    </row>
    <row r="125" spans="12:13" s="55" customFormat="1" ht="12.75">
      <c r="L125" s="41"/>
      <c r="M125" s="41"/>
    </row>
    <row r="126" spans="12:13" s="55" customFormat="1" ht="12.75">
      <c r="L126" s="41"/>
      <c r="M126" s="41"/>
    </row>
    <row r="127" spans="12:13" s="55" customFormat="1" ht="12.75">
      <c r="L127" s="41"/>
      <c r="M127" s="41"/>
    </row>
    <row r="128" spans="12:13" s="55" customFormat="1" ht="12.75">
      <c r="L128" s="41"/>
      <c r="M128" s="41"/>
    </row>
    <row r="129" spans="12:13" s="55" customFormat="1" ht="12.75">
      <c r="L129" s="41"/>
      <c r="M129" s="41"/>
    </row>
    <row r="130" spans="12:13" s="55" customFormat="1" ht="12.75">
      <c r="L130" s="41"/>
      <c r="M130" s="41"/>
    </row>
    <row r="131" spans="12:13" s="55" customFormat="1" ht="12.75">
      <c r="L131" s="41"/>
      <c r="M131" s="41"/>
    </row>
    <row r="132" spans="12:13" s="55" customFormat="1" ht="12.75">
      <c r="L132" s="41"/>
      <c r="M132" s="41"/>
    </row>
    <row r="133" spans="12:13" s="55" customFormat="1" ht="12.75">
      <c r="L133" s="41"/>
      <c r="M133" s="41"/>
    </row>
    <row r="134" spans="12:13" s="55" customFormat="1" ht="12.75">
      <c r="L134" s="41"/>
      <c r="M134" s="41"/>
    </row>
    <row r="135" spans="12:13" s="55" customFormat="1" ht="12.75">
      <c r="L135" s="41"/>
      <c r="M135" s="41"/>
    </row>
    <row r="136" spans="12:13" s="55" customFormat="1" ht="12.75">
      <c r="L136" s="41"/>
      <c r="M136" s="41"/>
    </row>
    <row r="137" spans="12:13" s="55" customFormat="1" ht="12.75">
      <c r="L137" s="41"/>
      <c r="M137" s="41"/>
    </row>
    <row r="138" spans="12:13" s="55" customFormat="1" ht="12.75">
      <c r="L138" s="41"/>
      <c r="M138" s="41"/>
    </row>
    <row r="139" spans="12:13" s="55" customFormat="1" ht="12.75">
      <c r="L139" s="41"/>
      <c r="M139" s="41"/>
    </row>
    <row r="140" spans="12:13" s="55" customFormat="1" ht="12.75">
      <c r="L140" s="41"/>
      <c r="M140" s="41"/>
    </row>
    <row r="141" spans="12:13" s="55" customFormat="1" ht="12.75">
      <c r="L141" s="41"/>
      <c r="M141" s="41"/>
    </row>
    <row r="142" spans="12:13" s="55" customFormat="1" ht="12.75">
      <c r="L142" s="41"/>
      <c r="M142" s="41"/>
    </row>
    <row r="143" spans="12:13" s="55" customFormat="1" ht="12.75">
      <c r="L143" s="41"/>
      <c r="M143" s="41"/>
    </row>
    <row r="144" spans="12:13" s="55" customFormat="1" ht="12.75">
      <c r="L144" s="41"/>
      <c r="M144" s="41"/>
    </row>
    <row r="145" spans="12:13" s="55" customFormat="1" ht="12.75">
      <c r="L145" s="41"/>
      <c r="M145" s="41"/>
    </row>
    <row r="146" spans="12:13" s="55" customFormat="1" ht="12.75">
      <c r="L146" s="41"/>
      <c r="M146" s="41"/>
    </row>
    <row r="147" spans="12:13" s="55" customFormat="1" ht="12.75">
      <c r="L147" s="41"/>
      <c r="M147" s="41"/>
    </row>
    <row r="148" spans="12:13" s="55" customFormat="1" ht="12.75">
      <c r="L148" s="41"/>
      <c r="M148" s="41"/>
    </row>
    <row r="149" spans="12:13" s="55" customFormat="1" ht="12.75">
      <c r="L149" s="41"/>
      <c r="M149" s="41"/>
    </row>
    <row r="150" spans="12:13" s="55" customFormat="1" ht="12.75">
      <c r="L150" s="41"/>
      <c r="M150" s="41"/>
    </row>
    <row r="151" spans="12:13" s="55" customFormat="1" ht="12.75">
      <c r="L151" s="41"/>
      <c r="M151" s="41"/>
    </row>
    <row r="152" spans="12:13" s="55" customFormat="1" ht="12.75">
      <c r="L152" s="41"/>
      <c r="M152" s="41"/>
    </row>
    <row r="153" spans="12:13" s="55" customFormat="1" ht="12.75">
      <c r="L153" s="41"/>
      <c r="M153" s="41"/>
    </row>
    <row r="154" spans="12:13" s="55" customFormat="1" ht="12.75">
      <c r="L154" s="41"/>
      <c r="M154" s="41"/>
    </row>
    <row r="155" spans="12:13" s="55" customFormat="1" ht="12.75">
      <c r="L155" s="41"/>
      <c r="M155" s="41"/>
    </row>
    <row r="156" spans="12:13" s="55" customFormat="1" ht="12.75">
      <c r="L156" s="41"/>
      <c r="M156" s="41"/>
    </row>
    <row r="157" spans="12:13" s="55" customFormat="1" ht="12.75">
      <c r="L157" s="41"/>
      <c r="M157" s="41"/>
    </row>
    <row r="158" spans="12:13" s="55" customFormat="1" ht="12.75">
      <c r="L158" s="41"/>
      <c r="M158" s="41"/>
    </row>
    <row r="159" s="55" customFormat="1" ht="12.75"/>
    <row r="160" s="55" customFormat="1" ht="12.75"/>
    <row r="161" s="55" customFormat="1" ht="12.75"/>
    <row r="162" s="55" customFormat="1" ht="12.75"/>
    <row r="163" s="55" customFormat="1" ht="12.75"/>
    <row r="164" s="55" customFormat="1" ht="12.75"/>
    <row r="165" s="55" customFormat="1" ht="12.75"/>
    <row r="166" s="55" customFormat="1" ht="12.75"/>
    <row r="167" s="55" customFormat="1" ht="12.75"/>
    <row r="168" s="55" customFormat="1" ht="12.75"/>
    <row r="169" s="55" customFormat="1" ht="12.75"/>
    <row r="170" s="55" customFormat="1" ht="12.75"/>
    <row r="171" s="55" customFormat="1" ht="12.75"/>
    <row r="172" s="55" customFormat="1" ht="12.75"/>
    <row r="173" s="55" customFormat="1" ht="12.75"/>
    <row r="174" s="55" customFormat="1" ht="12.75"/>
    <row r="175" s="55" customFormat="1" ht="12.75"/>
    <row r="176" s="55" customFormat="1" ht="12.75"/>
    <row r="177" s="55" customFormat="1" ht="12.75"/>
    <row r="178" s="55" customFormat="1" ht="12.75"/>
    <row r="179" s="55" customFormat="1" ht="12.75"/>
    <row r="180" s="55" customFormat="1" ht="12.75"/>
    <row r="181" s="55" customFormat="1" ht="12.75"/>
    <row r="182" s="55" customFormat="1" ht="12.75"/>
    <row r="183" s="55" customFormat="1" ht="12.75"/>
    <row r="184" s="55" customFormat="1" ht="12.75"/>
    <row r="185" s="55" customFormat="1" ht="12.75"/>
    <row r="186" s="55" customFormat="1" ht="12.75"/>
    <row r="187" s="55" customFormat="1" ht="12.75"/>
    <row r="188" s="55" customFormat="1" ht="12.75"/>
    <row r="189" s="55" customFormat="1" ht="12.75"/>
    <row r="190" s="55" customFormat="1" ht="12.75"/>
    <row r="191" s="55" customFormat="1" ht="12.75"/>
    <row r="192" s="55" customFormat="1" ht="12.75"/>
    <row r="193" s="55" customFormat="1" ht="12.75"/>
    <row r="194" s="55" customFormat="1" ht="12.75"/>
    <row r="195" s="55" customFormat="1" ht="12.75"/>
    <row r="196" s="55" customFormat="1" ht="12.75"/>
    <row r="197" s="55" customFormat="1" ht="12.75"/>
    <row r="198" s="55" customFormat="1" ht="12.75"/>
    <row r="199" s="55" customFormat="1" ht="12.75"/>
    <row r="200" s="55" customFormat="1" ht="12.75"/>
    <row r="201" s="55" customFormat="1" ht="12.75"/>
    <row r="202" s="55" customFormat="1" ht="12.75"/>
    <row r="203" s="55" customFormat="1" ht="12.75"/>
    <row r="204" s="55" customFormat="1" ht="12.75"/>
    <row r="205" s="55" customFormat="1" ht="12.75"/>
    <row r="206" s="55" customFormat="1" ht="12.75"/>
    <row r="207" s="55" customFormat="1" ht="12.75"/>
    <row r="208" s="55" customFormat="1" ht="12.75"/>
    <row r="209" s="55" customFormat="1" ht="12.75"/>
    <row r="210" s="55" customFormat="1" ht="12.75"/>
    <row r="211" s="55" customFormat="1" ht="12.75"/>
    <row r="212" s="55" customFormat="1" ht="12.75"/>
    <row r="213" s="55" customFormat="1" ht="12.75"/>
    <row r="214" s="55" customFormat="1" ht="12.75"/>
    <row r="215" s="55" customFormat="1" ht="12.75"/>
  </sheetData>
  <sheetProtection/>
  <mergeCells count="2">
    <mergeCell ref="N1:Y1"/>
    <mergeCell ref="B1:M1"/>
  </mergeCells>
  <printOptions/>
  <pageMargins left="0.25" right="0.25" top="0.25" bottom="0.25" header="0.25" footer="0.2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5.8515625" style="0" customWidth="1"/>
    <col min="2" max="2" width="8.421875" style="0" bestFit="1" customWidth="1"/>
    <col min="3" max="3" width="9.7109375" style="0" bestFit="1" customWidth="1"/>
    <col min="4" max="4" width="4.421875" style="0" customWidth="1"/>
    <col min="5" max="5" width="7.57421875" style="0" bestFit="1" customWidth="1"/>
    <col min="6" max="6" width="4.28125" style="0" bestFit="1" customWidth="1"/>
    <col min="7" max="7" width="6.8515625" style="0" bestFit="1" customWidth="1"/>
    <col min="8" max="8" width="9.57421875" style="0" bestFit="1" customWidth="1"/>
    <col min="9" max="9" width="6.421875" style="0" bestFit="1" customWidth="1"/>
    <col min="10" max="10" width="5.57421875" style="0" bestFit="1" customWidth="1"/>
    <col min="11" max="11" width="9.00390625" style="0" bestFit="1" customWidth="1"/>
    <col min="12" max="12" width="10.28125" style="0" bestFit="1" customWidth="1"/>
    <col min="13" max="13" width="8.8515625" style="0" bestFit="1" customWidth="1"/>
    <col min="14" max="14" width="9.8515625" style="0" bestFit="1" customWidth="1"/>
    <col min="15" max="15" width="9.7109375" style="0" bestFit="1" customWidth="1"/>
    <col min="16" max="16" width="6.28125" style="0" bestFit="1" customWidth="1"/>
    <col min="17" max="17" width="3.57421875" style="0" bestFit="1" customWidth="1"/>
    <col min="18" max="18" width="4.57421875" style="0" customWidth="1"/>
    <col min="19" max="19" width="6.8515625" style="0" bestFit="1" customWidth="1"/>
    <col min="20" max="20" width="7.140625" style="0" bestFit="1" customWidth="1"/>
    <col min="21" max="21" width="9.57421875" style="0" bestFit="1" customWidth="1"/>
    <col min="22" max="22" width="6.421875" style="0" bestFit="1" customWidth="1"/>
    <col min="23" max="23" width="5.57421875" style="0" bestFit="1" customWidth="1"/>
    <col min="24" max="24" width="9.00390625" style="0" bestFit="1" customWidth="1"/>
    <col min="25" max="25" width="10.28125" style="0" bestFit="1" customWidth="1"/>
    <col min="26" max="26" width="6.28125" style="0" customWidth="1"/>
  </cols>
  <sheetData>
    <row r="1" spans="14:26" ht="13.5" thickBot="1"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2.75">
      <c r="A2" s="10"/>
      <c r="B2" s="90" t="s">
        <v>11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3" t="s">
        <v>14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  <c r="Z2" s="10"/>
    </row>
    <row r="3" spans="1:26" ht="13.5" thickBot="1">
      <c r="A3" s="11" t="s">
        <v>0</v>
      </c>
      <c r="B3" s="9" t="s">
        <v>1</v>
      </c>
      <c r="C3" s="19" t="s">
        <v>2</v>
      </c>
      <c r="D3" s="8" t="s">
        <v>106</v>
      </c>
      <c r="E3" s="19" t="s">
        <v>3</v>
      </c>
      <c r="F3" s="8" t="s">
        <v>4</v>
      </c>
      <c r="G3" s="19" t="s">
        <v>5</v>
      </c>
      <c r="H3" s="8" t="s">
        <v>6</v>
      </c>
      <c r="I3" s="19" t="s">
        <v>7</v>
      </c>
      <c r="J3" s="8" t="s">
        <v>113</v>
      </c>
      <c r="K3" s="19" t="s">
        <v>8</v>
      </c>
      <c r="L3" s="8" t="s">
        <v>9</v>
      </c>
      <c r="M3" s="25" t="s">
        <v>10</v>
      </c>
      <c r="N3" s="8" t="s">
        <v>13</v>
      </c>
      <c r="O3" s="30" t="s">
        <v>2</v>
      </c>
      <c r="P3" s="70" t="s">
        <v>131</v>
      </c>
      <c r="Q3" s="56" t="s">
        <v>106</v>
      </c>
      <c r="R3" s="51" t="s">
        <v>4</v>
      </c>
      <c r="S3" s="56" t="s">
        <v>5</v>
      </c>
      <c r="T3" s="51" t="s">
        <v>12</v>
      </c>
      <c r="U3" s="56" t="s">
        <v>6</v>
      </c>
      <c r="V3" s="51" t="s">
        <v>7</v>
      </c>
      <c r="W3" s="56" t="s">
        <v>113</v>
      </c>
      <c r="X3" s="51" t="s">
        <v>8</v>
      </c>
      <c r="Y3" s="63" t="s">
        <v>9</v>
      </c>
      <c r="Z3" s="11" t="s">
        <v>124</v>
      </c>
    </row>
    <row r="4" spans="1:26" ht="13.5" thickBot="1">
      <c r="A4" s="47" t="s">
        <v>129</v>
      </c>
      <c r="B4" s="36">
        <f>SUM((State!B3,State!B5,State!B9,State!B10,State!B11,State!B14,State!B15,State!B18,State!B19,State!B20,State!B21,State!B25,State!B27,State!B31,State!B32,State!B33,State!B34,State!B35,State!B37,State!B41,State!B44,State!B45,State!B46,State!B47,State!B55,State!B56,State!B57,State!B58,State!B59,State!B61,State!B62,State!B63,State!B67,State!B69,State!B74,State!B75,State!B76,State!B79,State!B85,State!B86,State!B87,State!B88,State!B92,State!B94,State!B95,State!B96,State!B97,State!B98,State!B99,State!B101,State!B104,State!B105,State!B107,State!B108))</f>
        <v>44</v>
      </c>
      <c r="C4" s="37">
        <f>SUM((State!C3,State!C5,State!C9,State!C10,State!C11,State!C14,State!C15,State!C18,State!C19,State!C20,State!C21,State!C25,State!C27,State!C31,State!C32,State!C33,State!C34,State!C35,State!C37,State!C41,State!C44,State!C45,State!C46,State!C47,State!C55,State!C56),(State!C57,State!C58,State!C59,State!C61,State!C62,State!C63,State!C67,State!C69,State!C74,State!C75,State!C76,State!C79,State!C85,State!C86,State!C87,State!C88,State!C92,State!C94,State!C95,State!C96,State!C97,State!C98,State!C99,State!C101,State!C104,State!C105,State!C107,State!C108))</f>
        <v>45</v>
      </c>
      <c r="D4" s="37">
        <f>SUM((State!D3,State!D5,State!D9,State!D10,State!D11,State!D14,State!D15,State!D18,State!D19,State!D20,State!D21,State!D25,State!D27,State!D31,State!D32,State!D33,State!D34,State!D35,State!D37,State!D41,State!D44,State!D45,State!D46,State!D47,State!D55,State!D56),(State!D57,State!D58,State!D59,State!D61,State!D62,State!D63,State!D67,State!D69,State!D74,State!D75,State!D76,State!D79,State!D85,State!D86,State!D87,State!D88,State!D92,State!D94,State!D95,State!D96,State!D97,State!D98,State!D99,State!D101,State!D104,State!D105,State!D107,State!D108))</f>
        <v>22</v>
      </c>
      <c r="E4" s="37">
        <f>SUM((State!E3,State!E5,State!E9,State!E10,State!E11,State!E14,State!E15,State!E18,State!E19,State!E20,State!E21,State!E25,State!E27,State!E31,State!E32,State!E33,State!E34,State!E35,State!E37,State!E41,State!E44,State!E45,State!E46,State!E47,State!E55,State!E56),(State!E57,State!E58,State!E59,State!E61,State!E62,State!E63,State!E67,State!E69,State!E74,State!E75,State!E76,State!E79,State!E85,State!E86,State!E87,State!E88,State!E92,State!E94,State!E95,State!E96,State!E97,State!E98,State!E99,State!E101,State!E104,State!E105,State!E107,State!E108))</f>
        <v>32</v>
      </c>
      <c r="F4" s="37">
        <f>SUM((State!F3,State!F5,State!F9,State!F10,State!F11,State!F14,State!F15,State!F18,State!F19,State!F20,State!F21,State!F25,State!F27,State!F31,State!F32,State!F33,State!F34,State!F35,State!F37,State!F41,State!F44,State!F45,State!F46,State!F47,State!F55,State!F56),(State!F57,State!F58,State!F59,State!F61,State!F62,State!F63,State!F67,State!F69,State!F74,State!F75,State!F76,State!F79,State!F85,State!F86,State!F87,State!F88,State!F92,State!F94,State!F95,State!F96,State!F97,State!F98,State!F99,State!F101,State!F104,State!F105,State!F107,State!F108))</f>
        <v>14</v>
      </c>
      <c r="G4" s="37">
        <f>SUM((State!G3,State!G5,State!G9,State!G10,State!G11,State!G14,State!G15,State!G18,State!G19,State!G20,State!G21,State!G25,State!G27,State!G31,State!G32,State!G33,State!G34,State!G35,State!G37,State!G41,State!G44,State!G45,State!G46,State!G47,State!G55,State!G56),(State!G57,State!G58,State!G59,State!G61,State!G62,State!G63,State!G67,State!G69,State!G74,State!G75,State!G76,State!G79,State!G85,State!G86,State!G87,State!G88,State!G92,State!G94,State!G95,State!G96,State!G97,State!G98,State!G99,State!G101,State!G104,State!G105,State!G107,State!G108))</f>
        <v>38</v>
      </c>
      <c r="H4" s="37">
        <f>SUM((State!H3,State!H5,State!H9,State!H10,State!H11,State!H14,State!H15,State!H18,State!H19,State!H20,State!H21,State!H25,State!H27,State!H31,State!H32,State!H33,State!H34,State!H35,State!H37,State!H41,State!H44,State!H45,State!H46,State!H47,State!H55,State!H56),(State!H57,State!H58,State!H59,State!H61,State!H62,State!H63,State!H67,State!H69,State!H74,State!H75,State!H76,State!H79,State!H85,State!H86,State!H87,State!H88,State!H92,State!H94,State!H95,State!H96,State!H97,State!H98,State!H99,State!H101,State!H104,State!H105,State!H107,State!H108))</f>
        <v>21</v>
      </c>
      <c r="I4" s="37">
        <f>SUM((State!I3,State!I5,State!I9,State!I10,State!I11,State!I14,State!I15,State!I18,State!I19,State!I20,State!I21,State!I25,State!I27,State!I31,State!I32,State!I33,State!I34,State!I35,State!I37,State!I41,State!I44,State!I45,State!I46,State!I47,State!I55,State!I56),(State!I57,State!I58,State!I59,State!I61,State!I62,State!I63,State!I67,State!I69,State!I74,State!I75,State!I76,State!I79,State!I85,State!I86,State!I87,State!I88,State!I92,State!I94,State!I95,State!I96,State!I97,State!I98,State!I99,State!I101,State!I104,State!I105,State!I107,State!I108))</f>
        <v>16</v>
      </c>
      <c r="J4" s="37">
        <f>SUM((State!J3,State!J5,State!J9,State!J10,State!J11,State!J14,State!J15,State!J18,State!J19,State!J20,State!J21,State!J25,State!J27,State!J31,State!J32,State!J33,State!J34,State!J35,State!J37,State!J41,State!J44,State!J45,State!J46,State!J47,State!J55,State!J56),(State!J57,State!J58,State!J59,State!J61,State!J62,State!J63,State!J67,State!J69,State!J74,State!J75,State!J76,State!J79,State!J85,State!J86,State!J87,State!J88,State!J92,State!J94,State!J95,State!J96,State!J97,State!J98,State!J99,State!J101,State!J104,State!J105,State!J107,State!J108))</f>
        <v>23</v>
      </c>
      <c r="K4" s="37">
        <f>SUM((State!K3,State!K5,State!K9,State!K10,State!K11,State!K14,State!K15,State!K18,State!K19,State!K20,State!K21,State!K25,State!K27,State!K31,State!K32,State!K33,State!K34,State!K35,State!K37,State!K41,State!K44,State!K45,State!K46,State!K47,State!K55,State!K56),(State!K57,State!K58,State!K59,State!K61,State!K62,State!K63,State!K67,State!K69,State!K74,State!K75,State!K76,State!K79,State!K85,State!K86,State!K87,State!K88,State!K92,State!K94,State!K95,State!K96,State!K97,State!K98,State!K99,State!K101,State!K104,State!K105,State!K107,State!K108))</f>
        <v>0</v>
      </c>
      <c r="L4" s="37">
        <f>SUM((State!L3,State!L5,State!L9,State!L10,State!L11,State!L14,State!L15,State!L18,State!L19,State!L20,State!L21,State!L25,State!L27,State!L31,State!L32,State!L33,State!L34,State!L35,State!L37,State!L41,State!L44,State!L45,State!L46,State!L47,State!L55,State!L56),(State!L57,State!L58,State!L59,State!L61,State!L62,State!L63,State!L67,State!L69,State!L74,State!L75,State!L76,State!L79,State!L85,State!L86,State!L87,State!L88,State!L92,State!L94,State!L95,State!L96,State!L97,State!L98,State!L99,State!L101,State!L104,State!L105,State!L107,State!L108))</f>
        <v>12</v>
      </c>
      <c r="M4" s="37">
        <f>SUM((State!M3,State!M5,State!M9,State!M10,State!M11,State!M14,State!M15,State!M18,State!M19,State!M20,State!M21,State!M25,State!M27,State!M31,State!M32,State!M33,State!M34,State!M35,State!M37,State!M41,State!M44,State!M45,State!M46,State!M47,State!M55,State!M56),(State!M57,State!M58,State!M59,State!M61,State!M62,State!M63,State!M67,State!M69,State!M74,State!M75,State!M76,State!M79,State!M85,State!M86,State!M87,State!M88,State!M92,State!M94,State!M95,State!M96,State!M97,State!M98,State!M99,State!M101,State!M104,State!M105,State!M107,State!M108))</f>
        <v>11</v>
      </c>
      <c r="N4" s="37">
        <f>SUM((State!N3,State!N5,State!N9,State!N10,State!N11,State!N14,State!N15,State!N18,State!N19,State!N20,State!N21,State!N25,State!N27,State!N31,State!N32,State!N33,State!N34,State!N35,State!N37,State!N41,State!N44,State!N45,State!N46,State!N47,State!N55,State!N56),(State!N57,State!N58,State!N59,State!N61,State!N62,State!N63,State!N67,State!N69,State!N74,State!N75,State!N76,State!N79,State!N85,State!N86,State!N87,State!N88,State!N92,State!N94,State!N95,State!N96,State!N97,State!N98,State!N99,State!N101,State!N104,State!N105,State!N107,State!N108))</f>
        <v>5</v>
      </c>
      <c r="O4" s="37">
        <f>SUM((State!O3,State!O5,State!O9,State!O10,State!O11,State!O14,State!O15,State!O18,State!O19,State!O20,State!O21,State!O25,State!O27,State!O31,State!O32,State!O33,State!O34,State!O35,State!O37,State!O41,State!O44,State!O45,State!O46,State!O47,State!O55,State!O56),(State!O57,State!O58,State!O59,State!O61,State!O62,State!O63,State!O67,State!O69,State!O74,State!O75,State!O76,State!O79,State!O85,State!O86,State!O87,State!O88,State!O92,State!O94,State!O95,State!O96,State!O97,State!O98,State!O99,State!O101,State!O104,State!O105,State!O107,State!O108))</f>
        <v>44</v>
      </c>
      <c r="P4" s="37">
        <f>SUM((State!P3,State!P5,State!P9,State!P10,State!P11,State!P14,State!P15,State!P18,State!P19,State!P20,State!P21,State!P25,State!P27,State!P31,State!P32,State!P33,State!P34,State!P35,State!P37,State!P41,State!P44,State!P45,State!P46,State!P47,State!P55,State!P56),(State!P57,State!P58,State!P59,State!P61,State!P62,State!P63,State!P67,State!P69,State!P74,State!P75,State!P76,State!P79,State!P85,State!P86,State!P87,State!P88,State!P92,State!P94,State!P95,State!P96,State!P97,State!P98,State!P99,State!P101,State!P104,State!P105,State!P107,State!P108))</f>
        <v>7</v>
      </c>
      <c r="Q4" s="37">
        <f>SUM((State!Q3,State!Q5,State!Q9,State!Q10,State!Q11,State!Q14,State!Q15,State!Q18,State!Q19,State!Q20,State!Q21,State!Q25,State!Q27,State!Q31,State!Q32,State!Q33,State!Q34,State!Q35,State!Q37,State!Q41,State!Q44,State!Q45,State!Q46,State!Q47,State!Q55,State!Q56),(State!Q57,State!Q58,State!Q59,State!Q61,State!Q62,State!Q63,State!Q67,State!Q69,State!Q74,State!Q75,State!Q76,State!Q79,State!Q85,State!Q86,State!Q87,State!Q88,State!Q92,State!Q94,State!Q95,State!Q96,State!Q97,State!Q98,State!Q99,State!Q101,State!Q104,State!Q105,State!Q107,State!Q108))</f>
        <v>23</v>
      </c>
      <c r="R4" s="37">
        <f>SUM((State!R3,State!R5,State!R9,State!R10,State!R11,State!R14,State!R15,State!R18,State!R19,State!R20,State!R21,State!R25,State!R27,State!R31,State!R32,State!R33,State!R34,State!R35,State!R37,State!R41,State!R44,State!R45,State!R46,State!R47,State!R55,State!R56),(State!R57,State!R58,State!R59,State!R61,State!R62,State!R63,State!R67,State!R69,State!R74,State!R75,State!R76,State!R79,State!R85,State!R86,State!R87,State!R88,State!R92,State!R94,State!R95,State!R96,State!R97,State!R98,State!R99,State!R101,State!R104,State!R105,State!R107,State!R108))</f>
        <v>12</v>
      </c>
      <c r="S4" s="37">
        <f>SUM((State!S3,State!S5,State!S9,State!S10,State!S11,State!S14,State!S15,State!S18,State!S19,State!S20,State!S21,State!S25,State!S27,State!S31,State!S32,State!S33,State!S34,State!S35,State!S37,State!S41,State!S44,State!S45,State!S46,State!S47,State!S55,State!S56),(State!S57,State!S58,State!S59,State!S61,State!S62,State!S63,State!S67,State!S69,State!S74,State!S75,State!S76,State!S79,State!S85,State!S86,State!S87,State!S88,State!S92,State!S94,State!S95,State!S96,State!S97,State!S98,State!S99,State!S101,State!S104,State!S105,State!S107,State!S108))</f>
        <v>42</v>
      </c>
      <c r="T4" s="37">
        <f>SUM((State!T3,State!T5,State!T9,State!T10,State!T11,State!T14,State!T15,State!T18,State!T19,State!T20,State!T21,State!T25,State!T27,State!T31,State!T32,State!T33,State!T34,State!T35,State!T37,State!T41,State!T44,State!T45,State!T46,State!T47,State!T55,State!T56),(State!T57,State!T58,State!T59,State!T61,State!T62,State!T63,State!T67,State!T69,State!T74,State!T75,State!T76,State!T79,State!T85,State!T86,State!T87,State!T88,State!T92,State!T94,State!T95,State!T96,State!T97,State!T98,State!T99,State!T101,State!T104,State!T105,State!T107,State!T108))</f>
        <v>40</v>
      </c>
      <c r="U4" s="37">
        <f>SUM((State!U3,State!U5,State!U9,State!U10,State!U11,State!U14,State!U15,State!U18,State!U19,State!U20,State!U21,State!U25,State!U27,State!U31,State!U32,State!U33,State!U34,State!U35,State!U37,State!U41,State!U44,State!U45,State!U46,State!U47,State!U55,State!U56),(State!U57,State!U58,State!U59,State!U61,State!U62,State!U63,State!U67,State!U69,State!U74,State!U75,State!U76,State!U79,State!U85,State!U86,State!U87,State!U88,State!U92,State!U94,State!U95,State!U96,State!U97,State!U98,State!U99,State!U101,State!U104,State!U105,State!U107,State!U108))</f>
        <v>25</v>
      </c>
      <c r="V4" s="37">
        <f>SUM((State!V3,State!V5,State!V9,State!V10,State!V11,State!V14,State!V15,State!V18,State!V19,State!V20,State!V21,State!V25,State!V27,State!V31,State!V32,State!V33,State!V34,State!V35,State!V37,State!V41,State!V44,State!V45,State!V46,State!V47,State!V55,State!V56),(State!V57,State!V58,State!V59,State!V61,State!V62,State!V63,State!V67,State!V69,State!V74,State!V75,State!V76,State!V79,State!V85,State!V86,State!V87,State!V88,State!V92,State!V94,State!V95,State!V96,State!V97,State!V98,State!V99,State!V101,State!V104,State!V105,State!V107,State!V108))</f>
        <v>21</v>
      </c>
      <c r="W4" s="37">
        <f>SUM((State!W3,State!W5,State!W9,State!W10,State!W11,State!W14,State!W15,State!W18,State!W19,State!W20,State!W21,State!W25,State!W27,State!W31,State!W32,State!W33,State!W34,State!W35,State!W37,State!W41,State!W44,State!W45,State!W46,State!W47,State!W55,State!W56),(State!W57,State!W58,State!W59,State!W61,State!W62,State!W63,State!W67,State!W69,State!W74,State!W75,State!W76,State!W79,State!W85,State!W86,State!W87,State!W88,State!W92,State!W94,State!W95,State!W96,State!W97,State!W98,State!W99,State!W101,State!W104,State!W105,State!W107,State!W108))</f>
        <v>26</v>
      </c>
      <c r="X4" s="37">
        <f>SUM((State!X3,State!X5,State!X9,State!X10,State!X11,State!X14,State!X15,State!X18,State!X19,State!X20,State!X21,State!X25,State!X27,State!X31,State!X32,State!X33,State!X34,State!X35,State!X37,State!X41,State!X44,State!X45,State!X46,State!X47,State!X55,State!X56),(State!X57,State!X58,State!X59,State!X61,State!X62,State!X63,State!X67,State!X69,State!X74,State!X75,State!X76,State!X79,State!X85,State!X86,State!X87,State!X88,State!X92,State!X94,State!X95,State!X96,State!X97,State!X98,State!X99,State!X101,State!X104,State!X105,State!X107,State!X108))</f>
        <v>48</v>
      </c>
      <c r="Y4" s="37">
        <f>SUM((State!Y3,State!Y5,State!Y9,State!Y10,State!Y11,State!Y14,State!Y15,State!Y18,State!Y19,State!Y20,State!Y21,State!Y25,State!Y27,State!Y31,State!Y32,State!Y33,State!Y34,State!Y35,State!Y37,State!Y41,State!Y44,State!Y45,State!Y46,State!Y47,State!Y55,State!Y56),(State!Y57,State!Y58,State!Y59,State!Y61,State!Y62,State!Y63,State!Y67,State!Y69,State!Y74,State!Y75,State!Y76,State!Y79,State!Y85,State!Y86,State!Y87,State!Y88,State!Y92,State!Y94,State!Y95,State!Y96,State!Y97,State!Y98,State!Y99,State!Y101,State!Y104,State!Y105,State!Y107,State!Y108))</f>
        <v>18</v>
      </c>
      <c r="Z4" s="16">
        <f>SUM(B4:Y4)</f>
        <v>589</v>
      </c>
    </row>
    <row r="5" spans="1:26" ht="12.75">
      <c r="A5" s="41" t="s">
        <v>125</v>
      </c>
      <c r="B5" s="44">
        <f>B4*0.4</f>
        <v>17.6</v>
      </c>
      <c r="C5" s="44">
        <f aca="true" t="shared" si="0" ref="C5:Y5">C4*0.4</f>
        <v>18</v>
      </c>
      <c r="D5" s="44">
        <f t="shared" si="0"/>
        <v>8.8</v>
      </c>
      <c r="E5" s="44">
        <f>E4*0.4</f>
        <v>12.8</v>
      </c>
      <c r="F5" s="44">
        <f t="shared" si="0"/>
        <v>5.6000000000000005</v>
      </c>
      <c r="G5" s="44">
        <f t="shared" si="0"/>
        <v>15.200000000000001</v>
      </c>
      <c r="H5" s="44">
        <f t="shared" si="0"/>
        <v>8.4</v>
      </c>
      <c r="I5" s="44">
        <f t="shared" si="0"/>
        <v>6.4</v>
      </c>
      <c r="J5" s="44">
        <f t="shared" si="0"/>
        <v>9.200000000000001</v>
      </c>
      <c r="K5" s="44">
        <f t="shared" si="0"/>
        <v>0</v>
      </c>
      <c r="L5" s="44">
        <f t="shared" si="0"/>
        <v>4.800000000000001</v>
      </c>
      <c r="M5" s="44">
        <f t="shared" si="0"/>
        <v>4.4</v>
      </c>
      <c r="N5" s="44">
        <f t="shared" si="0"/>
        <v>2</v>
      </c>
      <c r="O5" s="44">
        <f t="shared" si="0"/>
        <v>17.6</v>
      </c>
      <c r="P5" s="44">
        <f>P4*0.4</f>
        <v>2.8000000000000003</v>
      </c>
      <c r="Q5" s="44">
        <f t="shared" si="0"/>
        <v>9.200000000000001</v>
      </c>
      <c r="R5" s="44">
        <f t="shared" si="0"/>
        <v>4.800000000000001</v>
      </c>
      <c r="S5" s="44">
        <f t="shared" si="0"/>
        <v>16.8</v>
      </c>
      <c r="T5" s="44">
        <f t="shared" si="0"/>
        <v>16</v>
      </c>
      <c r="U5" s="44">
        <f t="shared" si="0"/>
        <v>10</v>
      </c>
      <c r="V5" s="44">
        <f t="shared" si="0"/>
        <v>8.4</v>
      </c>
      <c r="W5" s="44">
        <f t="shared" si="0"/>
        <v>10.4</v>
      </c>
      <c r="X5" s="44">
        <f t="shared" si="0"/>
        <v>19.200000000000003</v>
      </c>
      <c r="Y5" s="44">
        <f t="shared" si="0"/>
        <v>7.2</v>
      </c>
      <c r="Z5" s="38">
        <f>SUM(B5,C5,E5,G5,I5,L5,O5,S5,T5,V5,X5,Y5,Q5,D5)</f>
        <v>178</v>
      </c>
    </row>
    <row r="6" spans="1:26" ht="12.75">
      <c r="A6" s="41" t="s">
        <v>126</v>
      </c>
      <c r="B6" s="39">
        <v>18</v>
      </c>
      <c r="C6" s="39">
        <v>18</v>
      </c>
      <c r="D6" s="40">
        <v>14</v>
      </c>
      <c r="E6" s="39">
        <v>14</v>
      </c>
      <c r="F6" s="40" t="s">
        <v>128</v>
      </c>
      <c r="G6" s="39">
        <v>14</v>
      </c>
      <c r="H6" s="40" t="s">
        <v>128</v>
      </c>
      <c r="I6" s="40">
        <v>8</v>
      </c>
      <c r="J6" s="40" t="s">
        <v>128</v>
      </c>
      <c r="K6" s="40" t="s">
        <v>128</v>
      </c>
      <c r="L6" s="39">
        <v>6</v>
      </c>
      <c r="M6" s="40" t="s">
        <v>128</v>
      </c>
      <c r="N6" s="40" t="s">
        <v>128</v>
      </c>
      <c r="O6" s="39">
        <v>18</v>
      </c>
      <c r="P6" s="40" t="s">
        <v>128</v>
      </c>
      <c r="Q6" s="40">
        <v>12</v>
      </c>
      <c r="R6" s="40" t="s">
        <v>128</v>
      </c>
      <c r="S6" s="39">
        <v>16</v>
      </c>
      <c r="T6" s="39">
        <v>16</v>
      </c>
      <c r="U6" s="40" t="s">
        <v>128</v>
      </c>
      <c r="V6" s="39">
        <v>8</v>
      </c>
      <c r="W6" s="40" t="s">
        <v>128</v>
      </c>
      <c r="X6" s="39">
        <v>18</v>
      </c>
      <c r="Y6" s="39">
        <v>8</v>
      </c>
      <c r="Z6" s="38">
        <f>SUM(B6,C6,E6,G6,I6,L6,O6,S6,T6,V6,X6,Y6,Q6,D6,)</f>
        <v>188</v>
      </c>
    </row>
    <row r="7" spans="1:26" ht="12.75">
      <c r="A7" s="41" t="s">
        <v>127</v>
      </c>
      <c r="B7" s="42">
        <f>_xlfn.CEILING.MATH((B5-B6),1)</f>
        <v>0</v>
      </c>
      <c r="C7" s="42">
        <f>_xlfn.CEILING.MATH((C5-C6),1)</f>
        <v>0</v>
      </c>
      <c r="D7" s="42">
        <f>_xlfn.CEILING.MATH((D5-D6),1)</f>
        <v>-5</v>
      </c>
      <c r="E7" s="42">
        <f>_xlfn.CEILING.MATH((E5-E6),1)</f>
        <v>-1</v>
      </c>
      <c r="F7" s="50" t="s">
        <v>128</v>
      </c>
      <c r="G7" s="42">
        <f>_xlfn.CEILING.MATH((G5-G6),1)</f>
        <v>2</v>
      </c>
      <c r="H7" s="50" t="s">
        <v>128</v>
      </c>
      <c r="I7" s="42">
        <f>_xlfn.CEILING.MATH((I5-I6),1)</f>
        <v>-1</v>
      </c>
      <c r="J7" s="50" t="s">
        <v>128</v>
      </c>
      <c r="K7" s="50" t="s">
        <v>128</v>
      </c>
      <c r="L7" s="42">
        <f>_xlfn.CEILING.MATH((L5-L6),1)</f>
        <v>-1</v>
      </c>
      <c r="M7" s="40" t="s">
        <v>128</v>
      </c>
      <c r="N7" s="40" t="s">
        <v>128</v>
      </c>
      <c r="O7" s="42">
        <f>_xlfn.CEILING.MATH((O5-O6),1)</f>
        <v>0</v>
      </c>
      <c r="P7" s="40" t="s">
        <v>128</v>
      </c>
      <c r="Q7" s="42">
        <f>_xlfn.CEILING.MATH((Q5-Q6),1)</f>
        <v>-2</v>
      </c>
      <c r="R7" s="50" t="s">
        <v>128</v>
      </c>
      <c r="S7" s="42">
        <f>_xlfn.CEILING.MATH((S5-S6),1)</f>
        <v>1</v>
      </c>
      <c r="T7" s="42">
        <f>_xlfn.CEILING.MATH((T5-T6),1)</f>
        <v>0</v>
      </c>
      <c r="U7" s="50" t="s">
        <v>128</v>
      </c>
      <c r="V7" s="42">
        <f>_xlfn.CEILING.MATH((V5-V6),1)</f>
        <v>1</v>
      </c>
      <c r="W7" s="50" t="s">
        <v>128</v>
      </c>
      <c r="X7" s="42">
        <f>_xlfn.CEILING.MATH((X5-X6),1)</f>
        <v>2</v>
      </c>
      <c r="Y7" s="42">
        <f>_xlfn.CEILING.MATH((Y5-Y6),1)</f>
        <v>0</v>
      </c>
      <c r="Z7" s="43">
        <f>SUM(B7,C7,E7,G7,I7,L7,O7,S7,T7,V7,X7,Y7,Q7,D7)</f>
        <v>-4</v>
      </c>
    </row>
    <row r="8" spans="1:25" ht="12.75">
      <c r="A8" s="3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ht="12.75">
      <c r="A9" s="48" t="s">
        <v>130</v>
      </c>
    </row>
  </sheetData>
  <sheetProtection/>
  <mergeCells count="2">
    <mergeCell ref="B2:M2"/>
    <mergeCell ref="N2:Y2"/>
  </mergeCells>
  <conditionalFormatting sqref="X7:Y7 V7 I7 G7 S7:T7 B7:E7 L7 Q7 O7">
    <cfRule type="cellIs" priority="8" dxfId="1" operator="greaterThan" stopIfTrue="1">
      <formula>0</formula>
    </cfRule>
  </conditionalFormatting>
  <conditionalFormatting sqref="X7:Z7 V7 I7 G7 S7:T7 B7:E7 L7 Q7 O7">
    <cfRule type="cellIs" priority="5" dxfId="5" operator="equal" stopIfTrue="1">
      <formula>0</formula>
    </cfRule>
    <cfRule type="cellIs" priority="6" dxfId="5" operator="equal" stopIfTrue="1">
      <formula>0</formula>
    </cfRule>
    <cfRule type="cellIs" priority="7" dxfId="0" operator="lessThan" stopIfTrue="1">
      <formula>0</formula>
    </cfRule>
  </conditionalFormatting>
  <conditionalFormatting sqref="X7:Z7 V7 I7 G7 S7:T7 B7:E7 L7 Q7 O7">
    <cfRule type="cellIs" priority="4" dxfId="5" operator="between" stopIfTrue="1">
      <formula>-0.4</formula>
      <formula>0.4</formula>
    </cfRule>
  </conditionalFormatting>
  <conditionalFormatting sqref="Z7">
    <cfRule type="cellIs" priority="2" dxfId="0" operator="lessThan" stopIfTrue="1">
      <formula>0</formula>
    </cfRule>
    <cfRule type="cellIs" priority="3" dxfId="1" operator="greaterThan" stopIfTrue="1">
      <formula>0</formula>
    </cfRule>
  </conditionalFormatting>
  <conditionalFormatting sqref="G7 I7 V7 X7:Z7 S7:T7 B7:E7 L7 Q7 O7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6.7109375" style="0" customWidth="1"/>
    <col min="2" max="2" width="8.28125" style="0" bestFit="1" customWidth="1"/>
    <col min="3" max="3" width="9.8515625" style="0" bestFit="1" customWidth="1"/>
    <col min="4" max="4" width="4.57421875" style="0" bestFit="1" customWidth="1"/>
    <col min="5" max="5" width="7.7109375" style="0" bestFit="1" customWidth="1"/>
    <col min="6" max="6" width="4.421875" style="0" bestFit="1" customWidth="1"/>
    <col min="7" max="7" width="7.00390625" style="0" bestFit="1" customWidth="1"/>
    <col min="8" max="8" width="9.7109375" style="0" bestFit="1" customWidth="1"/>
    <col min="9" max="9" width="6.57421875" style="0" bestFit="1" customWidth="1"/>
    <col min="10" max="10" width="5.7109375" style="0" bestFit="1" customWidth="1"/>
    <col min="11" max="11" width="9.140625" style="0" bestFit="1" customWidth="1"/>
    <col min="12" max="12" width="10.421875" style="0" bestFit="1" customWidth="1"/>
    <col min="13" max="13" width="9.00390625" style="0" bestFit="1" customWidth="1"/>
    <col min="14" max="14" width="10.00390625" style="0" bestFit="1" customWidth="1"/>
    <col min="15" max="15" width="9.8515625" style="0" bestFit="1" customWidth="1"/>
    <col min="16" max="16" width="9.8515625" style="0" customWidth="1"/>
    <col min="17" max="17" width="4.57421875" style="0" bestFit="1" customWidth="1"/>
    <col min="18" max="18" width="4.421875" style="0" bestFit="1" customWidth="1"/>
    <col min="19" max="19" width="7.00390625" style="0" bestFit="1" customWidth="1"/>
    <col min="20" max="20" width="7.28125" style="0" bestFit="1" customWidth="1"/>
    <col min="21" max="21" width="9.7109375" style="0" bestFit="1" customWidth="1"/>
    <col min="22" max="22" width="6.57421875" style="0" bestFit="1" customWidth="1"/>
    <col min="23" max="23" width="5.7109375" style="0" bestFit="1" customWidth="1"/>
    <col min="24" max="24" width="9.140625" style="0" bestFit="1" customWidth="1"/>
    <col min="25" max="25" width="10.421875" style="0" bestFit="1" customWidth="1"/>
    <col min="26" max="26" width="5.00390625" style="0" bestFit="1" customWidth="1"/>
  </cols>
  <sheetData>
    <row r="1" spans="14:26" ht="13.5" thickBot="1"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2.75">
      <c r="A2" s="10"/>
      <c r="B2" s="90" t="s">
        <v>11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3" t="s">
        <v>14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  <c r="Z2" s="10"/>
    </row>
    <row r="3" spans="1:26" ht="13.5" thickBot="1">
      <c r="A3" s="11" t="s">
        <v>0</v>
      </c>
      <c r="B3" s="9" t="s">
        <v>1</v>
      </c>
      <c r="C3" s="19" t="s">
        <v>2</v>
      </c>
      <c r="D3" s="8" t="s">
        <v>106</v>
      </c>
      <c r="E3" s="19" t="s">
        <v>3</v>
      </c>
      <c r="F3" s="8" t="s">
        <v>4</v>
      </c>
      <c r="G3" s="19" t="s">
        <v>5</v>
      </c>
      <c r="H3" s="8" t="s">
        <v>6</v>
      </c>
      <c r="I3" s="19" t="s">
        <v>7</v>
      </c>
      <c r="J3" s="8" t="s">
        <v>113</v>
      </c>
      <c r="K3" s="19" t="s">
        <v>8</v>
      </c>
      <c r="L3" s="8" t="s">
        <v>9</v>
      </c>
      <c r="M3" s="25" t="s">
        <v>10</v>
      </c>
      <c r="N3" s="8" t="s">
        <v>13</v>
      </c>
      <c r="O3" s="30" t="s">
        <v>2</v>
      </c>
      <c r="P3" s="70" t="s">
        <v>131</v>
      </c>
      <c r="Q3" s="56" t="s">
        <v>106</v>
      </c>
      <c r="R3" s="51" t="s">
        <v>4</v>
      </c>
      <c r="S3" s="56" t="s">
        <v>5</v>
      </c>
      <c r="T3" s="51" t="s">
        <v>12</v>
      </c>
      <c r="U3" s="56" t="s">
        <v>6</v>
      </c>
      <c r="V3" s="51" t="s">
        <v>7</v>
      </c>
      <c r="W3" s="56" t="s">
        <v>113</v>
      </c>
      <c r="X3" s="51" t="s">
        <v>8</v>
      </c>
      <c r="Y3" s="63" t="s">
        <v>9</v>
      </c>
      <c r="Z3" s="11" t="s">
        <v>124</v>
      </c>
    </row>
    <row r="4" spans="1:26" ht="13.5" thickBot="1">
      <c r="A4" s="47" t="s">
        <v>129</v>
      </c>
      <c r="B4" s="13">
        <f>SUM((State!B4,State!B6,State!B7,State!B8,State!B12,State!B13,State!B16,State!B17,State!B22,State!B23,State!B24,State!B26,State!B28,State!B29,State!B30,State!B36,State!B38,State!B39,State!B40,State!B42,State!B43,State!B48,State!B49,State!B50,State!B51,State!B52),(State!B53,State!B54,State!B60,State!B64,State!B65,State!B66,State!B68,State!B70,State!B71,State!B72,State!B73,State!B77,State!B78,State!B80,State!B81,State!B82,State!B83,State!B84,State!B89,State!B90,State!B91,State!B93,State!B100,State!B102,State!B103,State!B106))</f>
        <v>44</v>
      </c>
      <c r="C4" s="13">
        <f>SUM((State!C4,State!C6,State!C7,State!C8,State!C12,State!C13,State!C16,State!C17,State!C22,State!C23,State!C24,State!C26,State!C28,State!C29,State!C30,State!C36,State!C38,State!C39,State!C40,State!C42,State!C43,State!C48,State!C49,State!C50,State!C51,State!C52),(State!C53,State!C54,State!C60,State!C64,State!C65,State!C66,State!C68,State!C70,State!C71,State!C72,State!C73,State!C77,State!C78,State!C80,State!C81,State!C82,State!C83,State!C84,State!C89,State!C90,State!C91,State!C93,State!C100,State!C102,State!C103,State!C106))</f>
        <v>48</v>
      </c>
      <c r="D4" s="13">
        <f>SUM((State!D4,State!D6,State!D7,State!D8,State!D12,State!D13,State!D16,State!D17,State!D22,State!D23,State!D24,State!D26,State!D28,State!D29,State!D30,State!D36,State!D38,State!D39,State!D40,State!D42,State!D43,State!D48,State!D49,State!D50,State!D51,State!D52),(State!D53,State!D54,State!D60,State!D64,State!D65,State!D66,State!D68,State!D70,State!D71,State!D72,State!D73,State!D77,State!D78,State!D80,State!D81,State!D82,State!D83,State!D84,State!D89,State!D90,State!D91,State!D93,State!D100,State!D102,State!D103,State!D106))</f>
        <v>35</v>
      </c>
      <c r="E4" s="13">
        <f>SUM((State!E4,State!E6,State!E7,State!E8,State!E12,State!E13,State!E16,State!E17,State!E22,State!E23,State!E24,State!E26,State!E28,State!E29,State!E30,State!E36,State!E38,State!E39,State!E40,State!E42,State!E43,State!E48,State!E49,State!E50,State!E51,State!E52),(State!E53,State!E54,State!E60,State!E64,State!E65,State!E66,State!E68,State!E70,State!E71,State!E72,State!E73,State!E77,State!E78,State!E80,State!E81,State!E82,State!E83,State!E84,State!E89,State!E90,State!E91,State!E93,State!E100,State!E102,State!E103,State!E106))</f>
        <v>37</v>
      </c>
      <c r="F4" s="13">
        <f>SUM((State!F4,State!F6,State!F7,State!F8,State!F12,State!F13,State!F16,State!F17,State!F22,State!F23,State!F24,State!F26,State!F28,State!F29,State!F30,State!F36,State!F38,State!F39,State!F40,State!F42,State!F43,State!F48,State!F49,State!F50,State!F51,State!F52),(State!F53,State!F54,State!F60,State!F64,State!F65,State!F66,State!F68,State!F70,State!F71,State!F72,State!F73,State!F77,State!F78,State!F80,State!F81,State!F82,State!F83,State!F84,State!F89,State!F90,State!F91,State!F93,State!F100,State!F102,State!F103,State!F106))</f>
        <v>19</v>
      </c>
      <c r="G4" s="13">
        <f>SUM((State!G4,State!G6,State!G7,State!G8,State!G12,State!G13,State!G16,State!G17,State!G22,State!G23,State!G24,State!G26,State!G28,State!G29,State!G30,State!G36,State!G38,State!G39,State!G40,State!G42,State!G43,State!G48,State!G49,State!G50,State!G51,State!G52),(State!G53,State!G54,State!G60,State!G64,State!G65,State!G66,State!G68,State!G70,State!G71,State!G72,State!G73,State!G77,State!G78,State!G80,State!G81,State!G82,State!G83,State!G84,State!G89,State!G90,State!G91,State!G93,State!G100,State!G102,State!G103,State!G106))</f>
        <v>39</v>
      </c>
      <c r="H4" s="13">
        <f>SUM((State!H4,State!H6,State!H7,State!H8,State!H12,State!H13,State!H16,State!H17,State!H22,State!H23,State!H24,State!H26,State!H28,State!H29,State!H30,State!H36,State!H38,State!H39,State!H40,State!H42,State!H43,State!H48,State!H49,State!H50,State!H51,State!H52),(State!H53,State!H54,State!H60,State!H64,State!H65,State!H66,State!H68,State!H70,State!H71,State!H72,State!H73,State!H77,State!H78,State!H80,State!H81,State!H82,State!H83,State!H84,State!H89,State!H90,State!H91,State!H93,State!H100,State!H102,State!H103,State!H106))</f>
        <v>27</v>
      </c>
      <c r="I4" s="13">
        <f>SUM((State!I4,State!I6,State!I7,State!I8,State!I12,State!I13,State!I16,State!I17,State!I22,State!I23,State!I24,State!I26,State!I28,State!I29,State!I30,State!I36,State!I38,State!I39,State!I40,State!I42,State!I43,State!I48,State!I49,State!I50,State!I51,State!I52),(State!I53,State!I54,State!I60,State!I64,State!I65,State!I66,State!I68,State!I70,State!I71,State!I72,State!I73,State!I77,State!I78,State!I80,State!I81,State!I82,State!I83,State!I84,State!I89,State!I90,State!I91,State!I93,State!I100,State!I102,State!I103,State!I106))</f>
        <v>22</v>
      </c>
      <c r="J4" s="13">
        <f>SUM((State!J4,State!J6,State!J7,State!J8,State!J12,State!J13,State!J16,State!J17,State!J22,State!J23,State!J24,State!J26,State!J28,State!J29,State!J30,State!J36,State!J38,State!J39,State!J40,State!J42,State!J43,State!J48,State!J49,State!J50,State!J51,State!J52),(State!J53,State!J54,State!J60,State!J64,State!J65,State!J66,State!J68,State!J70,State!J71,State!J72,State!J73,State!J77,State!J78,State!J80,State!J81,State!J82,State!J83,State!J84,State!J89,State!J90,State!J91,State!J93,State!J100,State!J102,State!J103,State!J106))</f>
        <v>27</v>
      </c>
      <c r="K4" s="13">
        <f>SUM((State!K4,State!K6,State!K7,State!K8,State!K12,State!K13,State!K16,State!K17,State!K22,State!K23,State!K24,State!K26,State!K28,State!K29,State!K30,State!K36,State!K38,State!K39,State!K40,State!K42,State!K43,State!K48,State!K49,State!K50,State!K51,State!K52),(State!K53,State!K54,State!K60,State!K64,State!K65,State!K66,State!K68,State!K70,State!K71,State!K72,State!K73,State!K77,State!K78,State!K80,State!K81,State!K82,State!K83,State!K84,State!K89,State!K90,State!K91,State!K93,State!K100,State!K102,State!K103,State!K106))</f>
        <v>17</v>
      </c>
      <c r="L4" s="13">
        <f>SUM((State!L4,State!L6,State!L7,State!L8,State!L12,State!L13,State!L16,State!L17,State!L22,State!L23,State!L24,State!L26,State!L28,State!L29,State!L30,State!L36,State!L38,State!L39,State!L40,State!L42,State!L43,State!L48,State!L49,State!L50,State!L51,State!L52),(State!L53,State!L54,State!L60,State!L64,State!L65,State!L66,State!L68,State!L70,State!L71,State!L72,State!L73,State!L77,State!L78,State!L80,State!L81,State!L82,State!L83,State!L84,State!L89,State!L90,State!L91,State!L93,State!L100,State!L102,State!L103,State!L106))</f>
        <v>23</v>
      </c>
      <c r="M4" s="13">
        <f>SUM((State!M4,State!M6,State!M7,State!M8,State!M12,State!M13,State!M16,State!M17,State!M22,State!M23,State!M24,State!M26,State!M28,State!M29,State!M30,State!M36,State!M38,State!M39,State!M40,State!M42,State!M43,State!M48,State!M49,State!M50,State!M51,State!M52),(State!M53,State!M54,State!M60,State!M64,State!M65,State!M66,State!M68,State!M70,State!M71,State!M72,State!M73,State!M77,State!M78,State!M80,State!M81,State!M82,State!M83,State!M84,State!M89,State!M90,State!M91,State!M93,State!M100,State!M102,State!M103,State!M106))</f>
        <v>9</v>
      </c>
      <c r="N4" s="13">
        <f>SUM((State!N4,State!N6,State!N7,State!N8,State!N12,State!N13,State!N16,State!N17,State!N22,State!N23,State!N24,State!N26,State!N28,State!N29,State!N30,State!N36,State!N38,State!N39,State!N40,State!N42,State!N43,State!N48,State!N49,State!N50,State!N51,State!N52),(State!N53,State!N54,State!N60,State!N64,State!N65,State!N66,State!N68,State!N70,State!N71,State!N72,State!N73,State!N77,State!N78,State!N80,State!N81,State!N82,State!N83,State!N84,State!N89,State!N90,State!N91,State!N93,State!N100,State!N102,State!N103,State!N106))</f>
        <v>8</v>
      </c>
      <c r="O4" s="13">
        <f>SUM((State!O4,State!O6,State!O7,State!O8,State!O12,State!O13,State!O16,State!O17,State!O22,State!O23,State!O24,State!O26,State!O28,State!O29,State!O30,State!O36,State!O38,State!O39,State!O40,State!O42,State!O43,State!O48,State!O49,State!O50,State!O51,State!O52),(State!O53,State!O54,State!O60,State!O64,State!O65,State!O66,State!O68,State!O70,State!O71,State!O72,State!O73,State!O77,State!O78,State!O80,State!O81,State!O82,State!O83,State!O84,State!O89,State!O90,State!O91,State!O93,State!O100,State!O102,State!O103,State!O106))</f>
        <v>46</v>
      </c>
      <c r="P4" s="13">
        <f>SUM((State!P4,State!P6,State!P7,State!P8,State!P12,State!P13,State!P16,State!P17,State!P22,State!P23,State!P24,State!P26,State!P28,State!P29,State!P30,State!P36,State!P38,State!P39,State!P40,State!P42,State!P43,State!P48,State!P49,State!P50,State!P51,State!P52),(State!P53,State!P54,State!P60,State!P64,State!P65,State!P66,State!P68,State!P70,State!P71,State!P72,State!P73,State!P77,State!P78,State!P80,State!P81,State!P82,State!P83,State!P84,State!P89,State!P90,State!P91,State!P93,State!P100,State!P102,State!P103,State!P106))</f>
        <v>19</v>
      </c>
      <c r="Q4" s="13">
        <f>SUM((State!Q4,State!Q6,State!Q7,State!Q8,State!Q12,State!Q13,State!Q16,State!Q17,State!Q22,State!Q23,State!Q24,State!Q26,State!Q28,State!Q29,State!Q30,State!Q36,State!Q38,State!Q39,State!Q40,State!Q42,State!Q43,State!Q48,State!Q49,State!Q50,State!Q51,State!Q52),(State!Q53,State!Q54,State!Q60,State!Q64,State!Q65,State!Q66,State!Q68,State!Q70,State!Q71,State!Q72,State!Q73,State!Q77,State!Q78,State!Q80,State!Q81,State!Q82,State!Q83,State!Q84,State!Q89,State!Q90,State!Q91,State!Q93,State!Q100,State!Q102,State!Q103,State!Q106))</f>
        <v>38</v>
      </c>
      <c r="R4" s="13">
        <f>SUM((State!R4,State!R6,State!R7,State!R8,State!R12,State!R13,State!R16,State!R17,State!R22,State!R23,State!R24,State!R26,State!R28,State!R29,State!R30,State!R36,State!R38,State!R39,State!R40,State!R42,State!R43,State!R48,State!R49,State!R50,State!R51,State!R52),(State!R53,State!R54,State!R60,State!R64,State!R65,State!R66,State!R68,State!R70,State!R71,State!R72,State!R73,State!R77,State!R78,State!R80,State!R81,State!R82,State!R83,State!R84,State!R89,State!R90,State!R91,State!R93,State!R100,State!R102,State!R103,State!R106))</f>
        <v>17</v>
      </c>
      <c r="S4" s="13">
        <f>SUM((State!S4,State!S6,State!S7,State!S8,State!S12,State!S13,State!S16,State!S17,State!S22,State!S23,State!S24,State!S26,State!S28,State!S29,State!S30,State!S36,State!S38,State!S39,State!S40,State!S42,State!S43,State!S48,State!S49,State!S50,State!S51,State!S52),(State!S53,State!S54,State!S60,State!S64,State!S65,State!S66,State!S68,State!S70,State!S71,State!S72,State!S73,State!S77,State!S78,State!S80,State!S81,State!S82,State!S83,State!S84,State!S89,State!S90,State!S91,State!S93,State!S100,State!S102,State!S103,State!S106))</f>
        <v>47</v>
      </c>
      <c r="T4" s="13">
        <f>SUM((State!T4,State!T6,State!T7,State!T8,State!T12,State!T13,State!T16,State!T17,State!T22,State!T23,State!T24,State!T26,State!T28,State!T29,State!T30,State!T36,State!T38,State!T39,State!T40,State!T42,State!T43,State!T48,State!T49,State!T50,State!T51,State!T52),(State!T53,State!T54,State!T60,State!T64,State!T65,State!T66,State!T68,State!T70,State!T71,State!T72,State!T73,State!T77,State!T78,State!T80,State!T81,State!T82,State!T83,State!T84,State!T89,State!T90,State!T91,State!T93,State!T100,State!T102,State!T103,State!T106))</f>
        <v>43</v>
      </c>
      <c r="U4" s="13">
        <f>SUM((State!U4,State!U6,State!U7,State!U8,State!U12,State!U13,State!U16,State!U17,State!U22,State!U23,State!U24,State!U26,State!U28,State!U29,State!U30,State!U36,State!U38,State!U39,State!U40,State!U42,State!U43,State!U48,State!U49,State!U50,State!U51,State!U52),(State!U53,State!U54,State!U60,State!U64,State!U65,State!U66,State!U68,State!U70,State!U71,State!U72,State!U73,State!U77,State!U78,State!U80,State!U81,State!U82,State!U83,State!U84,State!U89,State!U90,State!U91,State!U93,State!U100,State!U102,State!U103,State!U106))</f>
        <v>31</v>
      </c>
      <c r="V4" s="13">
        <f>SUM((State!V4,State!V6,State!V7,State!V8,State!V12,State!V13,State!V16,State!V17,State!V22,State!V23,State!V24,State!V26,State!V28,State!V29,State!V30,State!V36,State!V38,State!V39,State!V40,State!V42,State!V43,State!V48,State!V49,State!V50,State!V51,State!V52),(State!V53,State!V54,State!V60,State!V64,State!V65,State!V66,State!V68,State!V70,State!V71,State!V72,State!V73,State!V77,State!V78,State!V80,State!V81,State!V82,State!V83,State!V84,State!V89,State!V90,State!V91,State!V93,State!V100,State!V102,State!V103,State!V106))</f>
        <v>26</v>
      </c>
      <c r="W4" s="13">
        <f>SUM((State!W4,State!W6,State!W7,State!W8,State!W12,State!W13,State!W16,State!W17,State!W22,State!W23,State!W24,State!W26,State!W28,State!W29,State!W30,State!W36,State!W38,State!W39,State!W40,State!W42,State!W43,State!W48,State!W49,State!W50,State!W51,State!W52),(State!W53,State!W54,State!W60,State!W64,State!W65,State!W66,State!W68,State!W70,State!W71,State!W72,State!W73,State!W77,State!W78,State!W80,State!W81,State!W82,State!W83,State!W84,State!W89,State!W90,State!W91,State!W93,State!W100,State!W102,State!W103,State!W106))</f>
        <v>28</v>
      </c>
      <c r="X4" s="13">
        <f>SUM((State!X4,State!X6,State!X7,State!X8,State!X12,State!X13,State!X16,State!X17,State!X22,State!X23,State!X24,State!X26,State!X28,State!X29,State!X30,State!X36,State!X38,State!X39,State!X40,State!X42,State!X43,State!X48,State!X49,State!X50,State!X51,State!X52),(State!X53,State!X54,State!X60,State!X64,State!X65,State!X66,State!X68,State!X70,State!X71,State!X72,State!X73,State!X77,State!X78,State!X80,State!X81,State!X82,State!X83,State!X84,State!X89,State!X90,State!X91,State!X93,State!X100,State!X102,State!X103,State!X106))</f>
        <v>45</v>
      </c>
      <c r="Y4" s="13">
        <f>SUM((State!Y4,State!Y6,State!Y7,State!Y8,State!Y12,State!Y13,State!Y16,State!Y17,State!Y22,State!Y23,State!Y24,State!Y26,State!Y28,State!Y29,State!Y30,State!Y36,State!Y38,State!Y39,State!Y40,State!Y42,State!Y43,State!Y48,State!Y49,State!Y50,State!Y51,State!Y52),(State!Y53,State!Y54,State!Y60,State!Y64,State!Y65,State!Y66,State!Y68,State!Y70,State!Y71,State!Y72,State!Y73,State!Y77,State!Y78,State!Y80,State!Y81,State!Y82,State!Y83,State!Y84,State!Y89,State!Y90,State!Y91,State!Y93,State!Y100,State!Y102,State!Y103,State!Y106))</f>
        <v>29</v>
      </c>
      <c r="Z4" s="16">
        <f>SUM(B4:Y4)</f>
        <v>724</v>
      </c>
    </row>
    <row r="5" spans="1:26" ht="12.75">
      <c r="A5" s="41" t="s">
        <v>125</v>
      </c>
      <c r="B5" s="44">
        <f>B4*0.4</f>
        <v>17.6</v>
      </c>
      <c r="C5" s="44">
        <f aca="true" t="shared" si="0" ref="C5:Y5">C4*0.4</f>
        <v>19.200000000000003</v>
      </c>
      <c r="D5" s="44">
        <f t="shared" si="0"/>
        <v>14</v>
      </c>
      <c r="E5" s="44">
        <f t="shared" si="0"/>
        <v>14.8</v>
      </c>
      <c r="F5" s="44">
        <f t="shared" si="0"/>
        <v>7.6000000000000005</v>
      </c>
      <c r="G5" s="44">
        <f t="shared" si="0"/>
        <v>15.600000000000001</v>
      </c>
      <c r="H5" s="44">
        <f t="shared" si="0"/>
        <v>10.8</v>
      </c>
      <c r="I5" s="44">
        <f t="shared" si="0"/>
        <v>8.8</v>
      </c>
      <c r="J5" s="44">
        <f t="shared" si="0"/>
        <v>10.8</v>
      </c>
      <c r="K5" s="44">
        <f t="shared" si="0"/>
        <v>6.800000000000001</v>
      </c>
      <c r="L5" s="44">
        <f t="shared" si="0"/>
        <v>9.200000000000001</v>
      </c>
      <c r="M5" s="44">
        <f t="shared" si="0"/>
        <v>3.6</v>
      </c>
      <c r="N5" s="44">
        <f t="shared" si="0"/>
        <v>3.2</v>
      </c>
      <c r="O5" s="44">
        <f t="shared" si="0"/>
        <v>18.400000000000002</v>
      </c>
      <c r="P5" s="44">
        <f t="shared" si="0"/>
        <v>7.6000000000000005</v>
      </c>
      <c r="Q5" s="44">
        <f t="shared" si="0"/>
        <v>15.200000000000001</v>
      </c>
      <c r="R5" s="44">
        <f t="shared" si="0"/>
        <v>6.800000000000001</v>
      </c>
      <c r="S5" s="44">
        <f t="shared" si="0"/>
        <v>18.8</v>
      </c>
      <c r="T5" s="44">
        <f t="shared" si="0"/>
        <v>17.2</v>
      </c>
      <c r="U5" s="44">
        <f t="shared" si="0"/>
        <v>12.4</v>
      </c>
      <c r="V5" s="44">
        <f t="shared" si="0"/>
        <v>10.4</v>
      </c>
      <c r="W5" s="44">
        <f t="shared" si="0"/>
        <v>11.200000000000001</v>
      </c>
      <c r="X5" s="44">
        <f t="shared" si="0"/>
        <v>18</v>
      </c>
      <c r="Y5" s="44">
        <f t="shared" si="0"/>
        <v>11.600000000000001</v>
      </c>
      <c r="Z5" s="38">
        <f>SUM(B5,C5,E5,G5,I5,L5,O5,S5,T5,V5,X5,Y5,K5,Q5,D5)</f>
        <v>215.60000000000002</v>
      </c>
    </row>
    <row r="6" spans="1:26" ht="12.75">
      <c r="A6" s="41" t="s">
        <v>126</v>
      </c>
      <c r="B6" s="39">
        <v>18</v>
      </c>
      <c r="C6" s="39">
        <v>20</v>
      </c>
      <c r="D6" s="40">
        <v>27</v>
      </c>
      <c r="E6" s="39">
        <v>14</v>
      </c>
      <c r="F6" s="40" t="s">
        <v>128</v>
      </c>
      <c r="G6" s="39">
        <v>14</v>
      </c>
      <c r="H6" s="40" t="s">
        <v>128</v>
      </c>
      <c r="I6" s="40">
        <v>8</v>
      </c>
      <c r="J6" s="40" t="s">
        <v>128</v>
      </c>
      <c r="K6" s="39">
        <v>4</v>
      </c>
      <c r="L6" s="39">
        <v>10</v>
      </c>
      <c r="M6" s="40" t="s">
        <v>128</v>
      </c>
      <c r="N6" s="40" t="s">
        <v>128</v>
      </c>
      <c r="O6" s="39">
        <v>19</v>
      </c>
      <c r="P6" s="40" t="s">
        <v>128</v>
      </c>
      <c r="Q6" s="40">
        <v>27</v>
      </c>
      <c r="R6" s="40" t="s">
        <v>128</v>
      </c>
      <c r="S6" s="39">
        <v>18</v>
      </c>
      <c r="T6" s="39">
        <v>18</v>
      </c>
      <c r="U6" s="40" t="s">
        <v>128</v>
      </c>
      <c r="V6" s="39">
        <v>8</v>
      </c>
      <c r="W6" s="40" t="s">
        <v>128</v>
      </c>
      <c r="X6" s="39">
        <v>18</v>
      </c>
      <c r="Y6" s="39">
        <v>12</v>
      </c>
      <c r="Z6" s="38">
        <f>SUM(B6,C6,E6,G6,I6,L6,O6,S6,T6,V6,X6,Y6,K6,Q6,D6)</f>
        <v>235</v>
      </c>
    </row>
    <row r="7" spans="1:26" ht="12.75">
      <c r="A7" s="41" t="s">
        <v>127</v>
      </c>
      <c r="B7" s="46">
        <f>_xlfn.CEILING.MATH((B5-B6),1)</f>
        <v>0</v>
      </c>
      <c r="C7" s="46">
        <f>_xlfn.CEILING.MATH((C5-C6),1)</f>
        <v>0</v>
      </c>
      <c r="D7" s="46">
        <f aca="true" t="shared" si="1" ref="D7:Y7">_xlfn.CEILING.MATH((D5-D6),1)</f>
        <v>-13</v>
      </c>
      <c r="E7" s="46">
        <f t="shared" si="1"/>
        <v>1</v>
      </c>
      <c r="F7" s="45" t="s">
        <v>128</v>
      </c>
      <c r="G7" s="46">
        <f t="shared" si="1"/>
        <v>2</v>
      </c>
      <c r="H7" s="45" t="s">
        <v>128</v>
      </c>
      <c r="I7" s="46">
        <f t="shared" si="1"/>
        <v>1</v>
      </c>
      <c r="J7" s="45" t="s">
        <v>128</v>
      </c>
      <c r="K7" s="46">
        <f>_xlfn.CEILING.MATH((K5-K6),1)</f>
        <v>3</v>
      </c>
      <c r="L7" s="46">
        <f t="shared" si="1"/>
        <v>0</v>
      </c>
      <c r="M7" s="45" t="s">
        <v>128</v>
      </c>
      <c r="N7" s="45" t="s">
        <v>128</v>
      </c>
      <c r="O7" s="46">
        <f t="shared" si="1"/>
        <v>0</v>
      </c>
      <c r="P7" s="45" t="s">
        <v>128</v>
      </c>
      <c r="Q7" s="46">
        <f t="shared" si="1"/>
        <v>-11</v>
      </c>
      <c r="R7" s="40" t="s">
        <v>128</v>
      </c>
      <c r="S7" s="46">
        <f t="shared" si="1"/>
        <v>1</v>
      </c>
      <c r="T7" s="46">
        <f t="shared" si="1"/>
        <v>0</v>
      </c>
      <c r="U7" s="45" t="s">
        <v>128</v>
      </c>
      <c r="V7" s="46">
        <f t="shared" si="1"/>
        <v>3</v>
      </c>
      <c r="W7" s="45" t="s">
        <v>128</v>
      </c>
      <c r="X7" s="46">
        <f t="shared" si="1"/>
        <v>0</v>
      </c>
      <c r="Y7" s="46">
        <f t="shared" si="1"/>
        <v>0</v>
      </c>
      <c r="Z7" s="46">
        <f>SUM(B7,C7,E7,G7,I7,L7,O7,S7,T7,V7,X7,Y7,Q7,K7,D7)</f>
        <v>-13</v>
      </c>
    </row>
    <row r="8" spans="3:26" ht="12.75"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ht="12.75">
      <c r="A9" s="48" t="s">
        <v>130</v>
      </c>
    </row>
  </sheetData>
  <sheetProtection/>
  <mergeCells count="2">
    <mergeCell ref="B2:M2"/>
    <mergeCell ref="N2:Y2"/>
  </mergeCells>
  <conditionalFormatting sqref="X7:Z7 V7 O7 K7:L7 I7 G7 B7:E7 Q7 S7:T7">
    <cfRule type="cellIs" priority="2" dxfId="1" operator="greaterThan" stopIfTrue="1">
      <formula>0.4</formula>
    </cfRule>
  </conditionalFormatting>
  <conditionalFormatting sqref="X7:Z7 V7 O7 K7:L7 I7 G7 B7:E7 Q7 S7:T7">
    <cfRule type="cellIs" priority="1" dxfId="0" operator="lessThan" stopIfTrue="1">
      <formula>-0.4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on Athletics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Jennifer</cp:lastModifiedBy>
  <cp:lastPrinted>2017-07-03T15:57:06Z</cp:lastPrinted>
  <dcterms:created xsi:type="dcterms:W3CDTF">2005-07-13T18:08:00Z</dcterms:created>
  <dcterms:modified xsi:type="dcterms:W3CDTF">2017-09-13T15:55:44Z</dcterms:modified>
  <cp:category/>
  <cp:version/>
  <cp:contentType/>
  <cp:contentStatus/>
</cp:coreProperties>
</file>